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735" windowHeight="11955"/>
  </bookViews>
  <sheets>
    <sheet name="Feuil1" sheetId="1" r:id="rId1"/>
    <sheet name="Feuil2" sheetId="2" r:id="rId2"/>
    <sheet name="Feuil3" sheetId="3" r:id="rId3"/>
  </sheets>
  <calcPr calcId="124519"/>
</workbook>
</file>

<file path=xl/calcChain.xml><?xml version="1.0" encoding="utf-8"?>
<calcChain xmlns="http://schemas.openxmlformats.org/spreadsheetml/2006/main">
  <c r="B17" i="1"/>
  <c r="B16"/>
  <c r="R10"/>
  <c r="S10"/>
  <c r="Q10"/>
  <c r="T2"/>
  <c r="T10" s="1"/>
  <c r="N10"/>
  <c r="O10"/>
  <c r="M10"/>
  <c r="P10" s="1"/>
  <c r="P3"/>
  <c r="P2"/>
  <c r="K3"/>
  <c r="K4"/>
  <c r="K5"/>
  <c r="K2"/>
  <c r="I10"/>
  <c r="J10"/>
  <c r="H10"/>
  <c r="K10" s="1"/>
  <c r="F3"/>
  <c r="F4"/>
  <c r="F5"/>
  <c r="F6"/>
  <c r="F7"/>
  <c r="F8"/>
  <c r="F9"/>
  <c r="F2"/>
  <c r="D10"/>
  <c r="E10"/>
  <c r="C10"/>
  <c r="F10" s="1"/>
  <c r="C17" l="1"/>
  <c r="C16"/>
  <c r="D12"/>
  <c r="D17"/>
  <c r="D16"/>
  <c r="E17"/>
  <c r="E16"/>
  <c r="F17"/>
  <c r="F16"/>
</calcChain>
</file>

<file path=xl/sharedStrings.xml><?xml version="1.0" encoding="utf-8"?>
<sst xmlns="http://schemas.openxmlformats.org/spreadsheetml/2006/main" count="33" uniqueCount="30">
  <si>
    <t>10 mL par 10 mL</t>
  </si>
  <si>
    <t>total</t>
  </si>
  <si>
    <t>moyenne</t>
  </si>
  <si>
    <t>20 mL par 20 mL</t>
  </si>
  <si>
    <t>40 mL par 40 mL</t>
  </si>
  <si>
    <t>les 80 mL d'un coup</t>
  </si>
  <si>
    <t>moyenne totale</t>
  </si>
  <si>
    <t>vérification TORRICELLI</t>
  </si>
  <si>
    <t>g=9,8 N/kg</t>
  </si>
  <si>
    <t>théorique</t>
  </si>
  <si>
    <t>expérimentale 10/10</t>
  </si>
  <si>
    <t>expérimentale 20/20</t>
  </si>
  <si>
    <t>expérimentale 40/40</t>
  </si>
  <si>
    <t>expérimentale 80</t>
  </si>
  <si>
    <t>vitesse mm/s</t>
  </si>
  <si>
    <t>vitesse m/s</t>
  </si>
  <si>
    <t>de 100 à 90</t>
  </si>
  <si>
    <t>de 90 à 80</t>
  </si>
  <si>
    <t>de 80 à 70</t>
  </si>
  <si>
    <t>de 70 à 60</t>
  </si>
  <si>
    <t>de 50 à 40</t>
  </si>
  <si>
    <t>de 60 à 50</t>
  </si>
  <si>
    <t>de 40 à 30</t>
  </si>
  <si>
    <t>de 30 à 20</t>
  </si>
  <si>
    <t>de 100 à 80</t>
  </si>
  <si>
    <t>de 80 à 60</t>
  </si>
  <si>
    <t>de 60 à 40</t>
  </si>
  <si>
    <t>de 40 à 20</t>
  </si>
  <si>
    <t>de 100 à 60</t>
  </si>
  <si>
    <t>de 60 à 20</t>
  </si>
</sst>
</file>

<file path=xl/styles.xml><?xml version="1.0" encoding="utf-8"?>
<styleSheet xmlns="http://schemas.openxmlformats.org/spreadsheetml/2006/main">
  <fonts count="1">
    <font>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2" fontId="0" fillId="2" borderId="1" xfId="0" applyNumberFormat="1" applyFill="1" applyBorder="1" applyAlignment="1">
      <alignment horizontal="center"/>
    </xf>
    <xf numFmtId="2" fontId="0" fillId="0" borderId="0" xfId="0" applyNumberFormat="1" applyAlignment="1">
      <alignment horizontal="center"/>
    </xf>
    <xf numFmtId="2" fontId="0" fillId="3" borderId="1" xfId="0" applyNumberFormat="1" applyFill="1" applyBorder="1" applyAlignment="1">
      <alignment horizontal="center"/>
    </xf>
    <xf numFmtId="2" fontId="0" fillId="0" borderId="1" xfId="0" applyNumberFormat="1" applyBorder="1" applyAlignment="1">
      <alignment horizontal="center"/>
    </xf>
    <xf numFmtId="2" fontId="0" fillId="0" borderId="1" xfId="0" applyNumberFormat="1" applyFill="1" applyBorder="1" applyAlignment="1">
      <alignment horizontal="center"/>
    </xf>
    <xf numFmtId="2" fontId="0" fillId="0" borderId="2" xfId="0" applyNumberFormat="1" applyBorder="1" applyAlignment="1">
      <alignment horizontal="center"/>
    </xf>
    <xf numFmtId="2" fontId="0" fillId="0" borderId="1" xfId="0" applyNumberFormat="1" applyBorder="1" applyAlignment="1">
      <alignment horizontal="center"/>
    </xf>
    <xf numFmtId="0" fontId="0" fillId="0" borderId="0" xfId="0" applyAlignment="1"/>
    <xf numFmtId="2" fontId="0" fillId="0" borderId="0" xfId="0" applyNumberFormat="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0" fillId="0" borderId="0" xfId="0" applyBorder="1"/>
    <xf numFmtId="2" fontId="0" fillId="4" borderId="1" xfId="0" applyNumberFormat="1" applyFill="1" applyBorder="1" applyAlignment="1">
      <alignment horizontal="center"/>
    </xf>
    <xf numFmtId="2" fontId="0" fillId="4" borderId="0" xfId="0" applyNumberFormat="1" applyFill="1" applyBorder="1" applyAlignment="1">
      <alignment horizontal="center"/>
    </xf>
    <xf numFmtId="2" fontId="0" fillId="4" borderId="0" xfId="0" applyNumberFormat="1" applyFill="1" applyAlignment="1">
      <alignment horizontal="center"/>
    </xf>
    <xf numFmtId="0" fontId="0" fillId="4" borderId="0" xfId="0" applyFill="1"/>
    <xf numFmtId="2" fontId="0" fillId="0" borderId="0" xfId="0" applyNumberFormat="1"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409575</xdr:colOff>
      <xdr:row>19</xdr:row>
      <xdr:rowOff>171450</xdr:rowOff>
    </xdr:from>
    <xdr:to>
      <xdr:col>8</xdr:col>
      <xdr:colOff>352425</xdr:colOff>
      <xdr:row>26</xdr:row>
      <xdr:rowOff>152400</xdr:rowOff>
    </xdr:to>
    <xdr:sp macro="" textlink="">
      <xdr:nvSpPr>
        <xdr:cNvPr id="2" name="ZoneTexte 1"/>
        <xdr:cNvSpPr txBox="1"/>
      </xdr:nvSpPr>
      <xdr:spPr>
        <a:xfrm>
          <a:off x="2085975" y="3790950"/>
          <a:ext cx="72675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chaque</a:t>
          </a:r>
          <a:r>
            <a:rPr lang="fr-FR" sz="1100" baseline="0"/>
            <a:t> tableau décrit le temps d'écoulement de l'eau  pour une clepsydre de 28mm de diamètre en haut et 4mm de diamètre pour le tube d'écoulement et la colonne moyenne décrit le temps moyen d'écoulement de l'eau pour les trois mesures qu'on a fait</a:t>
          </a:r>
        </a:p>
        <a:p>
          <a:endParaRPr lang="fr-FR" sz="1100" baseline="0"/>
        </a:p>
        <a:p>
          <a:r>
            <a:rPr lang="fr-FR" sz="1100" baseline="0"/>
            <a:t>la moyenne totale décrit le temps moyen d'écoulement des 80 mL de la clepsydre sur toutes les mesures qu'on a fait</a:t>
          </a:r>
        </a:p>
        <a:p>
          <a:endParaRPr lang="fr-FR" sz="1100" baseline="0"/>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X18"/>
  <sheetViews>
    <sheetView tabSelected="1" workbookViewId="0">
      <selection activeCell="I17" sqref="I17"/>
    </sheetView>
  </sheetViews>
  <sheetFormatPr baseColWidth="10" defaultRowHeight="15"/>
  <cols>
    <col min="1" max="2" width="12.5703125" customWidth="1"/>
    <col min="3" max="3" width="16.42578125" customWidth="1"/>
    <col min="4" max="4" width="18.7109375" customWidth="1"/>
    <col min="5" max="5" width="18.85546875" customWidth="1"/>
    <col min="6" max="7" width="19.42578125" customWidth="1"/>
    <col min="8" max="8" width="17" customWidth="1"/>
    <col min="9" max="9" width="15.7109375" customWidth="1"/>
    <col min="10" max="10" width="15.5703125" customWidth="1"/>
  </cols>
  <sheetData>
    <row r="1" spans="1:24">
      <c r="A1" s="3"/>
      <c r="B1" s="10"/>
      <c r="C1" s="11" t="s">
        <v>0</v>
      </c>
      <c r="D1" s="11"/>
      <c r="E1" s="11"/>
      <c r="F1" s="4" t="s">
        <v>2</v>
      </c>
      <c r="G1" s="15"/>
      <c r="H1" s="11" t="s">
        <v>3</v>
      </c>
      <c r="I1" s="11"/>
      <c r="J1" s="11"/>
      <c r="K1" s="4" t="s">
        <v>2</v>
      </c>
      <c r="L1" s="15"/>
      <c r="M1" s="11" t="s">
        <v>4</v>
      </c>
      <c r="N1" s="11"/>
      <c r="O1" s="11"/>
      <c r="P1" s="4" t="s">
        <v>2</v>
      </c>
      <c r="Q1" s="11" t="s">
        <v>5</v>
      </c>
      <c r="R1" s="11"/>
      <c r="S1" s="11"/>
      <c r="T1" s="4" t="s">
        <v>2</v>
      </c>
    </row>
    <row r="2" spans="1:24">
      <c r="A2" s="3"/>
      <c r="B2" s="8" t="s">
        <v>16</v>
      </c>
      <c r="C2" s="5">
        <v>0.68</v>
      </c>
      <c r="D2" s="5">
        <v>0.6</v>
      </c>
      <c r="E2" s="5">
        <v>0.62</v>
      </c>
      <c r="F2" s="4">
        <f>AVERAGE(C2:E2)</f>
        <v>0.6333333333333333</v>
      </c>
      <c r="G2" s="15" t="s">
        <v>24</v>
      </c>
      <c r="H2" s="6">
        <v>1.31</v>
      </c>
      <c r="I2" s="6">
        <v>1.22</v>
      </c>
      <c r="J2" s="6">
        <v>1.35</v>
      </c>
      <c r="K2" s="4">
        <f>AVERAGE(H2:J2)</f>
        <v>1.2933333333333334</v>
      </c>
      <c r="L2" s="18" t="s">
        <v>28</v>
      </c>
      <c r="M2" s="6">
        <v>2.4</v>
      </c>
      <c r="N2" s="6">
        <v>2.59</v>
      </c>
      <c r="O2" s="6">
        <v>2.38</v>
      </c>
      <c r="P2" s="4">
        <f>AVERAGE(M2:O2)</f>
        <v>2.4566666666666666</v>
      </c>
      <c r="Q2" s="6">
        <v>6.5</v>
      </c>
      <c r="R2" s="6">
        <v>6.62</v>
      </c>
      <c r="S2" s="6">
        <v>6.63</v>
      </c>
      <c r="T2" s="4">
        <f>AVERAGE(Q2:S2)</f>
        <v>6.583333333333333</v>
      </c>
    </row>
    <row r="3" spans="1:24">
      <c r="A3" s="3"/>
      <c r="B3" s="8" t="s">
        <v>17</v>
      </c>
      <c r="C3" s="5">
        <v>0.53</v>
      </c>
      <c r="D3" s="5">
        <v>0.59</v>
      </c>
      <c r="E3" s="5">
        <v>0.63</v>
      </c>
      <c r="F3" s="4">
        <f t="shared" ref="F3:F10" si="0">AVERAGE(C3:E3)</f>
        <v>0.58333333333333337</v>
      </c>
      <c r="G3" s="15" t="s">
        <v>25</v>
      </c>
      <c r="H3" s="6">
        <v>1.41</v>
      </c>
      <c r="I3" s="6">
        <v>1.28</v>
      </c>
      <c r="J3" s="6">
        <v>1.34</v>
      </c>
      <c r="K3" s="4">
        <f t="shared" ref="K3:K5" si="1">AVERAGE(H3:J3)</f>
        <v>1.3433333333333335</v>
      </c>
      <c r="L3" s="15" t="s">
        <v>29</v>
      </c>
      <c r="M3" s="6">
        <v>4.16</v>
      </c>
      <c r="N3" s="6">
        <v>4.07</v>
      </c>
      <c r="O3" s="6">
        <v>4.22</v>
      </c>
      <c r="P3" s="4">
        <f>AVERAGE(M3:O3)</f>
        <v>4.1499999999999995</v>
      </c>
      <c r="Q3" s="3"/>
      <c r="R3" s="3"/>
      <c r="S3" s="3"/>
      <c r="T3" s="3"/>
    </row>
    <row r="4" spans="1:24">
      <c r="A4" s="3"/>
      <c r="B4" s="8" t="s">
        <v>18</v>
      </c>
      <c r="C4" s="5">
        <v>0.53</v>
      </c>
      <c r="D4" s="5">
        <v>0.5</v>
      </c>
      <c r="E4" s="5">
        <v>0.56999999999999995</v>
      </c>
      <c r="F4" s="4">
        <f t="shared" si="0"/>
        <v>0.53333333333333333</v>
      </c>
      <c r="G4" s="15" t="s">
        <v>26</v>
      </c>
      <c r="H4" s="6">
        <v>1.68</v>
      </c>
      <c r="I4" s="6">
        <v>1.66</v>
      </c>
      <c r="J4" s="6">
        <v>1.59</v>
      </c>
      <c r="K4" s="4">
        <f t="shared" si="1"/>
        <v>1.6433333333333333</v>
      </c>
      <c r="L4" s="16"/>
      <c r="M4" s="3"/>
      <c r="N4" s="3"/>
      <c r="O4" s="3"/>
      <c r="P4" s="3"/>
      <c r="Q4" s="3"/>
      <c r="R4" s="3"/>
      <c r="S4" s="3"/>
      <c r="T4" s="3"/>
    </row>
    <row r="5" spans="1:24">
      <c r="A5" s="3"/>
      <c r="B5" s="8" t="s">
        <v>19</v>
      </c>
      <c r="C5" s="5">
        <v>0.6</v>
      </c>
      <c r="D5" s="5">
        <v>0.53</v>
      </c>
      <c r="E5" s="5">
        <v>0.53</v>
      </c>
      <c r="F5" s="4">
        <f t="shared" si="0"/>
        <v>0.55333333333333334</v>
      </c>
      <c r="G5" s="15" t="s">
        <v>27</v>
      </c>
      <c r="H5" s="6">
        <v>2.2799999999999998</v>
      </c>
      <c r="I5" s="6">
        <v>2.31</v>
      </c>
      <c r="J5" s="6">
        <v>2.4700000000000002</v>
      </c>
      <c r="K5" s="4">
        <f t="shared" si="1"/>
        <v>2.3533333333333335</v>
      </c>
      <c r="L5" s="16"/>
      <c r="M5" s="3"/>
      <c r="N5" s="3"/>
      <c r="O5" s="3"/>
      <c r="P5" s="3"/>
      <c r="Q5" s="3"/>
      <c r="R5" s="3"/>
      <c r="S5" s="3"/>
      <c r="T5" s="3"/>
    </row>
    <row r="6" spans="1:24">
      <c r="A6" s="3"/>
      <c r="B6" s="8" t="s">
        <v>21</v>
      </c>
      <c r="C6" s="5">
        <v>0.56000000000000005</v>
      </c>
      <c r="D6" s="5">
        <v>0.85</v>
      </c>
      <c r="E6" s="5">
        <v>0.82</v>
      </c>
      <c r="F6" s="4">
        <f t="shared" si="0"/>
        <v>0.74333333333333329</v>
      </c>
      <c r="G6" s="16"/>
      <c r="H6" s="3"/>
      <c r="I6" s="3"/>
      <c r="J6" s="3"/>
      <c r="K6" s="3"/>
      <c r="L6" s="17"/>
      <c r="M6" s="3"/>
      <c r="N6" s="3"/>
      <c r="O6" s="3"/>
      <c r="P6" s="3"/>
      <c r="Q6" s="3"/>
      <c r="R6" s="3"/>
      <c r="S6" s="3"/>
      <c r="T6" s="3"/>
    </row>
    <row r="7" spans="1:24">
      <c r="A7" s="3"/>
      <c r="B7" s="8" t="s">
        <v>20</v>
      </c>
      <c r="C7" s="5">
        <v>0.63</v>
      </c>
      <c r="D7" s="5">
        <v>0.71</v>
      </c>
      <c r="E7" s="5">
        <v>1</v>
      </c>
      <c r="F7" s="4">
        <f t="shared" si="0"/>
        <v>0.77999999999999992</v>
      </c>
      <c r="G7" s="16"/>
      <c r="H7" s="3"/>
      <c r="I7" s="3"/>
      <c r="J7" s="3"/>
      <c r="K7" s="3"/>
      <c r="L7" s="17"/>
      <c r="M7" s="3"/>
      <c r="N7" s="3"/>
      <c r="O7" s="3"/>
      <c r="P7" s="3"/>
      <c r="Q7" s="3"/>
      <c r="R7" s="3"/>
      <c r="S7" s="3"/>
      <c r="T7" s="3"/>
    </row>
    <row r="8" spans="1:24">
      <c r="A8" s="3"/>
      <c r="B8" s="8" t="s">
        <v>22</v>
      </c>
      <c r="C8" s="5">
        <v>0.97</v>
      </c>
      <c r="D8" s="5">
        <v>1.1499999999999999</v>
      </c>
      <c r="E8" s="5">
        <v>1.06</v>
      </c>
      <c r="F8" s="4">
        <f t="shared" si="0"/>
        <v>1.06</v>
      </c>
      <c r="G8" s="16"/>
      <c r="H8" s="3"/>
      <c r="I8" s="3"/>
      <c r="J8" s="3"/>
      <c r="K8" s="3"/>
      <c r="L8" s="17"/>
      <c r="M8" s="3"/>
      <c r="N8" s="3"/>
      <c r="O8" s="3"/>
      <c r="P8" s="3"/>
      <c r="Q8" s="3"/>
      <c r="R8" s="3"/>
      <c r="S8" s="3"/>
      <c r="T8" s="3"/>
    </row>
    <row r="9" spans="1:24">
      <c r="A9" s="3"/>
      <c r="B9" s="8" t="s">
        <v>23</v>
      </c>
      <c r="C9" s="5">
        <v>1.25</v>
      </c>
      <c r="D9" s="5">
        <v>1.31</v>
      </c>
      <c r="E9" s="5">
        <v>1.47</v>
      </c>
      <c r="F9" s="4">
        <f t="shared" si="0"/>
        <v>1.3433333333333335</v>
      </c>
      <c r="G9" s="16"/>
      <c r="H9" s="3"/>
      <c r="I9" s="3"/>
      <c r="J9" s="3"/>
      <c r="K9" s="3"/>
      <c r="L9" s="17"/>
      <c r="M9" s="3"/>
      <c r="N9" s="3"/>
      <c r="O9" s="3"/>
      <c r="P9" s="3"/>
      <c r="Q9" s="3"/>
      <c r="R9" s="3"/>
      <c r="S9" s="3"/>
      <c r="T9" s="3"/>
    </row>
    <row r="10" spans="1:24">
      <c r="A10" s="7" t="s">
        <v>1</v>
      </c>
      <c r="B10" s="7"/>
      <c r="C10" s="5">
        <f>SUM(C2:C9)</f>
        <v>5.75</v>
      </c>
      <c r="D10" s="5">
        <f t="shared" ref="D10:E10" si="2">SUM(D2:D9)</f>
        <v>6.24</v>
      </c>
      <c r="E10" s="5">
        <f t="shared" si="2"/>
        <v>6.7</v>
      </c>
      <c r="F10" s="4">
        <f t="shared" si="0"/>
        <v>6.23</v>
      </c>
      <c r="G10" s="15"/>
      <c r="H10" s="5">
        <f>SUM(H2:H5)</f>
        <v>6.68</v>
      </c>
      <c r="I10" s="5">
        <f t="shared" ref="I10:J10" si="3">SUM(I2:I5)</f>
        <v>6.4700000000000006</v>
      </c>
      <c r="J10" s="5">
        <f t="shared" si="3"/>
        <v>6.75</v>
      </c>
      <c r="K10" s="4">
        <f>AVERAGE(H10:J10)</f>
        <v>6.6333333333333329</v>
      </c>
      <c r="L10" s="15"/>
      <c r="M10" s="5">
        <f>SUM(M2:M3)</f>
        <v>6.5600000000000005</v>
      </c>
      <c r="N10" s="5">
        <f t="shared" ref="N10:O10" si="4">SUM(N2:N3)</f>
        <v>6.66</v>
      </c>
      <c r="O10" s="5">
        <f t="shared" si="4"/>
        <v>6.6</v>
      </c>
      <c r="P10" s="4">
        <f>AVERAGE(M10:O10)</f>
        <v>6.6066666666666665</v>
      </c>
      <c r="Q10" s="5">
        <f>Q2</f>
        <v>6.5</v>
      </c>
      <c r="R10" s="5">
        <f t="shared" ref="R10:T10" si="5">R2</f>
        <v>6.62</v>
      </c>
      <c r="S10" s="5">
        <f t="shared" si="5"/>
        <v>6.63</v>
      </c>
      <c r="T10" s="4">
        <f t="shared" si="5"/>
        <v>6.583333333333333</v>
      </c>
    </row>
    <row r="11" spans="1:24">
      <c r="A11" s="3"/>
      <c r="B11" s="10"/>
      <c r="C11" s="3"/>
      <c r="D11" s="3"/>
      <c r="E11" s="3"/>
      <c r="F11" s="3"/>
      <c r="G11" s="17"/>
      <c r="H11" s="3"/>
      <c r="I11" s="3"/>
      <c r="J11" s="3"/>
      <c r="K11" s="3"/>
      <c r="L11" s="17"/>
      <c r="M11" s="3"/>
      <c r="N11" s="3"/>
      <c r="O11" s="3"/>
      <c r="P11" s="3"/>
      <c r="Q11" s="3"/>
      <c r="R11" s="3"/>
      <c r="S11" s="3"/>
      <c r="T11" s="3"/>
    </row>
    <row r="12" spans="1:24">
      <c r="A12" s="11" t="s">
        <v>6</v>
      </c>
      <c r="B12" s="11"/>
      <c r="C12" s="11"/>
      <c r="D12" s="2">
        <f>AVERAGE(F10,K10,P10,T10)</f>
        <v>6.5133333333333328</v>
      </c>
      <c r="E12" s="3"/>
      <c r="F12" s="3"/>
      <c r="G12" s="10"/>
      <c r="H12" s="3"/>
      <c r="I12" s="3"/>
      <c r="J12" s="3"/>
      <c r="K12" s="3"/>
      <c r="L12" s="10"/>
      <c r="M12" s="3"/>
      <c r="N12" s="3"/>
      <c r="O12" s="3"/>
      <c r="P12" s="3"/>
      <c r="Q12" s="3"/>
      <c r="R12" s="3"/>
      <c r="S12" s="3"/>
      <c r="T12" s="3"/>
    </row>
    <row r="13" spans="1:24">
      <c r="A13" s="3"/>
      <c r="B13" s="10"/>
      <c r="C13" s="3"/>
      <c r="D13" s="3"/>
      <c r="E13" s="3"/>
      <c r="F13" s="3"/>
      <c r="G13" s="10"/>
      <c r="H13" s="3"/>
      <c r="I13" s="3"/>
      <c r="J13" s="3"/>
      <c r="K13" s="3"/>
      <c r="L13" s="10"/>
      <c r="M13" s="3"/>
      <c r="N13" s="3"/>
      <c r="O13" s="3"/>
      <c r="P13" s="3"/>
      <c r="Q13" s="3"/>
      <c r="R13" s="3"/>
      <c r="S13" s="3"/>
      <c r="T13" s="3"/>
    </row>
    <row r="14" spans="1:24">
      <c r="A14" s="11" t="s">
        <v>7</v>
      </c>
      <c r="B14" s="11"/>
      <c r="C14" s="11"/>
      <c r="D14" s="3"/>
      <c r="E14" s="3"/>
      <c r="F14" s="3"/>
      <c r="G14" s="10"/>
      <c r="H14" s="3"/>
      <c r="I14" s="3"/>
      <c r="J14" s="3"/>
      <c r="K14" s="3"/>
      <c r="L14" s="10"/>
      <c r="M14" s="3"/>
      <c r="N14" s="3"/>
      <c r="O14" s="3"/>
      <c r="P14" s="3"/>
      <c r="Q14" s="3"/>
      <c r="R14" s="3"/>
      <c r="S14" s="3"/>
      <c r="T14" s="3"/>
    </row>
    <row r="15" spans="1:24">
      <c r="A15" s="8"/>
      <c r="B15" s="8" t="s">
        <v>9</v>
      </c>
      <c r="C15" s="8" t="s">
        <v>10</v>
      </c>
      <c r="D15" s="8" t="s">
        <v>11</v>
      </c>
      <c r="E15" s="8" t="s">
        <v>12</v>
      </c>
      <c r="F15" s="8" t="s">
        <v>13</v>
      </c>
      <c r="G15" s="19"/>
      <c r="I15" s="3"/>
      <c r="J15" s="3"/>
      <c r="K15" s="3"/>
      <c r="L15" s="10"/>
      <c r="M15" s="3"/>
      <c r="N15" s="3"/>
      <c r="O15" s="3"/>
      <c r="P15" s="3"/>
      <c r="Q15" s="3"/>
      <c r="R15" s="3"/>
      <c r="S15" s="3"/>
      <c r="T15" s="3"/>
    </row>
    <row r="16" spans="1:24">
      <c r="A16" s="12" t="s">
        <v>14</v>
      </c>
      <c r="B16" s="12">
        <f>SQRT((2*9.8*135)/(1-((4^2)/(28^2))))</f>
        <v>51.972348417211244</v>
      </c>
      <c r="C16" s="12">
        <f>135/F10</f>
        <v>21.669341894060995</v>
      </c>
      <c r="D16" s="12">
        <f>135/K10</f>
        <v>20.35175879396985</v>
      </c>
      <c r="E16" s="12">
        <f>135/P10</f>
        <v>20.433905146316853</v>
      </c>
      <c r="F16" s="12">
        <f>135/T10</f>
        <v>20.506329113924053</v>
      </c>
      <c r="G16" s="20"/>
      <c r="I16" s="9"/>
      <c r="J16" s="9"/>
      <c r="K16" s="9"/>
      <c r="L16" s="9"/>
      <c r="M16" s="9"/>
      <c r="N16" s="9"/>
      <c r="O16" s="9"/>
      <c r="P16" s="9"/>
      <c r="Q16" s="9"/>
      <c r="R16" s="9"/>
      <c r="S16" s="9"/>
      <c r="T16" s="9"/>
      <c r="U16" s="9"/>
      <c r="V16" s="9"/>
      <c r="W16" s="9"/>
      <c r="X16" s="9"/>
    </row>
    <row r="17" spans="1:20">
      <c r="A17" s="12" t="s">
        <v>15</v>
      </c>
      <c r="B17" s="12">
        <f>SQRT((2*9.8*0.135)/(1-((4^2)/(28^2))))</f>
        <v>1.6435099634623456</v>
      </c>
      <c r="C17" s="12">
        <f>0.135/F10</f>
        <v>2.1669341894060994E-2</v>
      </c>
      <c r="D17" s="12">
        <f>0.135/K10</f>
        <v>2.0351758793969853E-2</v>
      </c>
      <c r="E17" s="12">
        <f>0.135/P10</f>
        <v>2.0433905146316853E-2</v>
      </c>
      <c r="F17" s="12">
        <f>0.135/T10</f>
        <v>2.0506329113924054E-2</v>
      </c>
      <c r="G17" s="20"/>
      <c r="I17" s="1"/>
      <c r="J17" s="1"/>
      <c r="K17" s="1"/>
      <c r="L17" s="1"/>
      <c r="M17" s="1"/>
      <c r="N17" s="1"/>
      <c r="O17" s="1"/>
      <c r="P17" s="1"/>
      <c r="Q17" s="1"/>
      <c r="R17" s="1"/>
      <c r="S17" s="1"/>
      <c r="T17" s="1"/>
    </row>
    <row r="18" spans="1:20">
      <c r="A18" s="13" t="s">
        <v>8</v>
      </c>
      <c r="B18" s="14"/>
      <c r="G18" s="14"/>
    </row>
  </sheetData>
  <mergeCells count="6">
    <mergeCell ref="A14:C14"/>
    <mergeCell ref="C1:E1"/>
    <mergeCell ref="H1:J1"/>
    <mergeCell ref="M1:O1"/>
    <mergeCell ref="Q1:S1"/>
    <mergeCell ref="A12:C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akaub</dc:creator>
  <cp:lastModifiedBy>akaub</cp:lastModifiedBy>
  <dcterms:created xsi:type="dcterms:W3CDTF">2011-03-15T16:35:16Z</dcterms:created>
  <dcterms:modified xsi:type="dcterms:W3CDTF">2011-03-29T15:42:04Z</dcterms:modified>
</cp:coreProperties>
</file>