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31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P7" i="1"/>
  <c r="V3"/>
  <c r="P6"/>
  <c r="P5"/>
  <c r="P4"/>
  <c r="V4"/>
  <c r="Q8" s="1"/>
  <c r="Q35" l="1"/>
  <c r="Q7"/>
  <c r="Q10"/>
  <c r="Q33"/>
  <c r="Q34"/>
  <c r="Q17"/>
  <c r="Q6"/>
  <c r="Q19"/>
  <c r="Q30"/>
  <c r="Q11"/>
  <c r="Q21"/>
  <c r="Q13"/>
  <c r="Q22"/>
  <c r="Q15"/>
  <c r="Q26"/>
  <c r="Q31"/>
  <c r="Q27"/>
  <c r="Q12"/>
  <c r="Q29"/>
  <c r="Q3"/>
  <c r="Q4"/>
  <c r="Q24"/>
  <c r="Q16"/>
  <c r="Q9"/>
  <c r="Q20"/>
  <c r="Q28"/>
  <c r="Q14"/>
  <c r="Q32"/>
  <c r="Q23"/>
  <c r="Q5"/>
  <c r="Q25"/>
  <c r="Q18"/>
  <c r="V5"/>
  <c r="R35" s="1"/>
  <c r="R7" l="1"/>
  <c r="R17"/>
  <c r="R34"/>
  <c r="R33"/>
  <c r="R10"/>
  <c r="R31"/>
  <c r="R30"/>
  <c r="R32"/>
  <c r="R29"/>
  <c r="R28"/>
  <c r="R27"/>
  <c r="R8"/>
  <c r="R11"/>
  <c r="R15"/>
  <c r="R20"/>
  <c r="R23"/>
  <c r="R3"/>
  <c r="R12"/>
  <c r="R19"/>
  <c r="R22"/>
  <c r="R26"/>
  <c r="R13"/>
  <c r="R18"/>
  <c r="R25"/>
  <c r="R9"/>
  <c r="R14"/>
  <c r="R16"/>
  <c r="R21"/>
  <c r="R24"/>
  <c r="R4"/>
  <c r="R5"/>
  <c r="R6"/>
  <c r="V6"/>
  <c r="S35" l="1"/>
  <c r="S7"/>
  <c r="S10"/>
  <c r="S17"/>
  <c r="S34"/>
  <c r="S33"/>
  <c r="S31"/>
  <c r="S32"/>
  <c r="S30"/>
  <c r="S29"/>
  <c r="S28"/>
  <c r="S27"/>
  <c r="S25"/>
  <c r="S3"/>
  <c r="S9"/>
  <c r="S14"/>
  <c r="S19"/>
  <c r="S22"/>
  <c r="S26"/>
  <c r="S8"/>
  <c r="S11"/>
  <c r="S13"/>
  <c r="S15"/>
  <c r="S18"/>
  <c r="S20"/>
  <c r="S23"/>
  <c r="S12"/>
  <c r="S16"/>
  <c r="S21"/>
  <c r="S24"/>
  <c r="S4"/>
  <c r="S5"/>
  <c r="S6"/>
  <c r="V7"/>
  <c r="T35" l="1"/>
  <c r="T7"/>
  <c r="T17"/>
  <c r="T34"/>
  <c r="T10"/>
  <c r="T33"/>
  <c r="T32"/>
  <c r="T30"/>
  <c r="T31"/>
  <c r="T29"/>
  <c r="T28"/>
  <c r="T27"/>
  <c r="T8"/>
  <c r="T11"/>
  <c r="T13"/>
  <c r="T15"/>
  <c r="T18"/>
  <c r="T20"/>
  <c r="T23"/>
  <c r="T25"/>
  <c r="T3"/>
  <c r="T12"/>
  <c r="T16"/>
  <c r="T22"/>
  <c r="T26"/>
  <c r="T9"/>
  <c r="T14"/>
  <c r="T19"/>
  <c r="T21"/>
  <c r="T24"/>
  <c r="T5"/>
  <c r="T4"/>
  <c r="T6"/>
</calcChain>
</file>

<file path=xl/sharedStrings.xml><?xml version="1.0" encoding="utf-8"?>
<sst xmlns="http://schemas.openxmlformats.org/spreadsheetml/2006/main" count="68" uniqueCount="59">
  <si>
    <t>1 jour =</t>
  </si>
  <si>
    <t>ans</t>
  </si>
  <si>
    <t>1 heure =</t>
  </si>
  <si>
    <t>1 minute =</t>
  </si>
  <si>
    <t>1 seconde =</t>
  </si>
  <si>
    <t>big bang</t>
  </si>
  <si>
    <t>début de la formation des galaxies</t>
  </si>
  <si>
    <t>formation d'atomes d'hydrogène et d'hélium</t>
  </si>
  <si>
    <t>début de la formation des étoiles</t>
  </si>
  <si>
    <t>événement</t>
  </si>
  <si>
    <t>âge</t>
  </si>
  <si>
    <t>temps écoulé</t>
  </si>
  <si>
    <t>jours</t>
  </si>
  <si>
    <t>minutes</t>
  </si>
  <si>
    <t>heures</t>
  </si>
  <si>
    <t>secondes</t>
  </si>
  <si>
    <t>formation du système solaire</t>
  </si>
  <si>
    <t>apparition de la vie sur Terre</t>
  </si>
  <si>
    <t>formation de la terre</t>
  </si>
  <si>
    <t>solidification de la croute terrestre</t>
  </si>
  <si>
    <t>apparition du di-oxygène dans l'atmosphère</t>
  </si>
  <si>
    <t>la vie sort des eaux</t>
  </si>
  <si>
    <r>
      <t>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extinction des êtres vivants (60%)</t>
    </r>
  </si>
  <si>
    <r>
      <t>2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extinction des êtres vivants (90%)</t>
    </r>
  </si>
  <si>
    <t>apparition des dinosaures</t>
  </si>
  <si>
    <t>explosion de vie du cambrien (dans l'eau)</t>
  </si>
  <si>
    <t>disparition des dinosaures</t>
  </si>
  <si>
    <r>
      <t>3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extinction des êtres vivants (50%)</t>
    </r>
  </si>
  <si>
    <t>Toumaï</t>
  </si>
  <si>
    <t>Lucie</t>
  </si>
  <si>
    <t>homo habilis</t>
  </si>
  <si>
    <t>homo erectus</t>
  </si>
  <si>
    <t>homo sapiens</t>
  </si>
  <si>
    <t>Lascaux</t>
  </si>
  <si>
    <t>pyramides de Khéops</t>
  </si>
  <si>
    <t>écriture</t>
  </si>
  <si>
    <t>aujourd'hui</t>
  </si>
  <si>
    <t>découverte de l'Amérique par Christophe Colomb</t>
  </si>
  <si>
    <t>plus vieille roche datée</t>
  </si>
  <si>
    <t>carbonifère</t>
  </si>
  <si>
    <t>année 1 de notre calendrier</t>
  </si>
  <si>
    <t>1 mois=</t>
  </si>
  <si>
    <t>vaporisation de la Terre</t>
  </si>
  <si>
    <t>mort du soleil</t>
  </si>
  <si>
    <t>fin de la vie sur Terre</t>
  </si>
  <si>
    <t>formation du soleil</t>
  </si>
  <si>
    <t>J  A  N  V  I  E  R</t>
  </si>
  <si>
    <t>F  E  V  R  I  E  R</t>
  </si>
  <si>
    <t>M  A  R  S</t>
  </si>
  <si>
    <t>A  V  R  I  L</t>
  </si>
  <si>
    <t>M  A  I</t>
  </si>
  <si>
    <t>J  U  I  N</t>
  </si>
  <si>
    <t>J  U  I  L  L  E  T</t>
  </si>
  <si>
    <t>A  O  U  T</t>
  </si>
  <si>
    <t>S  E  P  T  E  M  B  R  E</t>
  </si>
  <si>
    <t>O  C  T  O  B  R  E</t>
  </si>
  <si>
    <t>N  O  V  E  M  B  R  E</t>
  </si>
  <si>
    <t>D  E  C  E  M  B  R  E</t>
  </si>
  <si>
    <t>AUJOURD'HUI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</si>
</sst>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[$-F400]h:mm:ss\ AM/PM"/>
    <numFmt numFmtId="166" formatCode="0.0000000000000"/>
    <numFmt numFmtId="167" formatCode="h:mm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166" fontId="0" fillId="0" borderId="0" xfId="0" applyNumberFormat="1"/>
    <xf numFmtId="0" fontId="0" fillId="0" borderId="1" xfId="0" applyBorder="1"/>
    <xf numFmtId="164" fontId="0" fillId="0" borderId="1" xfId="1" applyNumberFormat="1" applyFont="1" applyBorder="1"/>
    <xf numFmtId="1" fontId="0" fillId="0" borderId="1" xfId="1" applyNumberFormat="1" applyFont="1" applyBorder="1"/>
    <xf numFmtId="164" fontId="0" fillId="0" borderId="1" xfId="0" applyNumberFormat="1" applyBorder="1"/>
    <xf numFmtId="1" fontId="0" fillId="0" borderId="1" xfId="0" applyNumberFormat="1" applyBorder="1"/>
    <xf numFmtId="0" fontId="2" fillId="0" borderId="0" xfId="0" applyFont="1"/>
    <xf numFmtId="43" fontId="0" fillId="0" borderId="0" xfId="1" applyFont="1"/>
    <xf numFmtId="0" fontId="2" fillId="0" borderId="0" xfId="0" applyFont="1" applyBorder="1"/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167" fontId="0" fillId="0" borderId="0" xfId="0" applyNumberFormat="1"/>
    <xf numFmtId="167" fontId="0" fillId="0" borderId="0" xfId="0" applyNumberFormat="1" applyBorder="1"/>
    <xf numFmtId="0" fontId="0" fillId="0" borderId="1" xfId="0" applyFill="1" applyBorder="1"/>
    <xf numFmtId="0" fontId="5" fillId="0" borderId="0" xfId="0" applyFont="1" applyAlignment="1">
      <alignment textRotation="90"/>
    </xf>
    <xf numFmtId="0" fontId="5" fillId="0" borderId="0" xfId="0" applyFont="1" applyBorder="1" applyAlignment="1">
      <alignment textRotation="90"/>
    </xf>
    <xf numFmtId="1" fontId="0" fillId="0" borderId="0" xfId="0" applyNumberFormat="1" applyAlignment="1">
      <alignment horizontal="center"/>
    </xf>
    <xf numFmtId="0" fontId="2" fillId="2" borderId="2" xfId="0" applyFont="1" applyFill="1" applyBorder="1"/>
    <xf numFmtId="165" fontId="2" fillId="2" borderId="2" xfId="0" applyNumberFormat="1" applyFont="1" applyFill="1" applyBorder="1"/>
    <xf numFmtId="14" fontId="6" fillId="2" borderId="2" xfId="0" applyNumberFormat="1" applyFont="1" applyFill="1" applyBorder="1"/>
    <xf numFmtId="167" fontId="2" fillId="2" borderId="2" xfId="0" applyNumberFormat="1" applyFont="1" applyFill="1" applyBorder="1"/>
    <xf numFmtId="0" fontId="0" fillId="2" borderId="2" xfId="0" applyFill="1" applyBorder="1"/>
    <xf numFmtId="14" fontId="0" fillId="2" borderId="2" xfId="0" applyNumberFormat="1" applyFill="1" applyBorder="1"/>
    <xf numFmtId="167" fontId="0" fillId="2" borderId="2" xfId="0" applyNumberFormat="1" applyFill="1" applyBorder="1"/>
    <xf numFmtId="20" fontId="2" fillId="2" borderId="2" xfId="0" applyNumberFormat="1" applyFont="1" applyFill="1" applyBorder="1"/>
    <xf numFmtId="14" fontId="4" fillId="2" borderId="2" xfId="0" applyNumberFormat="1" applyFont="1" applyFill="1" applyBorder="1"/>
    <xf numFmtId="167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167" fontId="0" fillId="2" borderId="0" xfId="0" applyNumberFormat="1" applyFill="1"/>
    <xf numFmtId="14" fontId="0" fillId="2" borderId="2" xfId="0" applyNumberFormat="1" applyFont="1" applyFill="1" applyBorder="1"/>
    <xf numFmtId="0" fontId="7" fillId="2" borderId="2" xfId="0" applyFont="1" applyFill="1" applyBorder="1"/>
    <xf numFmtId="0" fontId="0" fillId="0" borderId="4" xfId="0" applyBorder="1"/>
    <xf numFmtId="165" fontId="2" fillId="0" borderId="0" xfId="0" applyNumberFormat="1" applyFont="1" applyFill="1" applyBorder="1"/>
    <xf numFmtId="0" fontId="0" fillId="0" borderId="3" xfId="0" applyBorder="1"/>
    <xf numFmtId="0" fontId="8" fillId="0" borderId="3" xfId="0" applyFont="1" applyBorder="1" applyAlignment="1"/>
    <xf numFmtId="0" fontId="8" fillId="0" borderId="3" xfId="0" applyFont="1" applyBorder="1"/>
    <xf numFmtId="167" fontId="8" fillId="0" borderId="3" xfId="0" applyNumberFormat="1" applyFont="1" applyBorder="1"/>
    <xf numFmtId="0" fontId="7" fillId="0" borderId="3" xfId="0" applyFont="1" applyBorder="1"/>
    <xf numFmtId="0" fontId="5" fillId="3" borderId="4" xfId="0" applyFont="1" applyFill="1" applyBorder="1" applyAlignment="1">
      <alignment horizontal="center" vertical="center" textRotation="90"/>
    </xf>
    <xf numFmtId="0" fontId="5" fillId="3" borderId="0" xfId="0" applyFont="1" applyFill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0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0" xfId="0" applyFont="1" applyFill="1" applyBorder="1" applyAlignment="1">
      <alignment horizontal="center" vertical="center" textRotation="90"/>
    </xf>
    <xf numFmtId="0" fontId="5" fillId="5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5" fillId="6" borderId="0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7" borderId="4" xfId="0" applyFont="1" applyFill="1" applyBorder="1" applyAlignment="1">
      <alignment horizontal="center" vertical="center" textRotation="90"/>
    </xf>
    <xf numFmtId="0" fontId="5" fillId="7" borderId="0" xfId="0" applyFont="1" applyFill="1" applyBorder="1" applyAlignment="1">
      <alignment horizontal="center" vertical="center" textRotation="90"/>
    </xf>
    <xf numFmtId="0" fontId="5" fillId="7" borderId="3" xfId="0" applyFont="1" applyFill="1" applyBorder="1" applyAlignment="1">
      <alignment horizontal="center" vertical="center" textRotation="9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FFFF00"/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2</xdr:row>
      <xdr:rowOff>1</xdr:rowOff>
    </xdr:from>
    <xdr:to>
      <xdr:col>13</xdr:col>
      <xdr:colOff>514349</xdr:colOff>
      <xdr:row>6</xdr:row>
      <xdr:rowOff>104775</xdr:rowOff>
    </xdr:to>
    <xdr:sp macro="" textlink="">
      <xdr:nvSpPr>
        <xdr:cNvPr id="2" name="Rectangle 1"/>
        <xdr:cNvSpPr/>
      </xdr:nvSpPr>
      <xdr:spPr>
        <a:xfrm>
          <a:off x="1895475" y="381001"/>
          <a:ext cx="7429499" cy="866774"/>
        </a:xfrm>
        <a:prstGeom prst="wedgeRectCallout">
          <a:avLst>
            <a:gd name="adj1" fmla="val -59767"/>
            <a:gd name="adj2" fmla="val -37001"/>
          </a:avLst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>
              <a:solidFill>
                <a:srgbClr val="FFC000"/>
              </a:solidFill>
            </a:rPr>
            <a:t>1</a:t>
          </a:r>
          <a:r>
            <a:rPr lang="fr-FR" sz="2400" baseline="30000">
              <a:solidFill>
                <a:srgbClr val="FFC000"/>
              </a:solidFill>
            </a:rPr>
            <a:t>er</a:t>
          </a:r>
          <a:r>
            <a:rPr lang="fr-FR" sz="2400" baseline="0">
              <a:solidFill>
                <a:srgbClr val="FFC000"/>
              </a:solidFill>
            </a:rPr>
            <a:t> janvier 00:00:00 </a:t>
          </a:r>
          <a:r>
            <a:rPr lang="fr-FR" sz="2400" baseline="0">
              <a:solidFill>
                <a:srgbClr val="FFC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rgbClr val="FFC000"/>
              </a:solidFill>
            </a:rPr>
            <a:t> BIG BANG</a:t>
          </a:r>
        </a:p>
        <a:p>
          <a:pPr algn="l"/>
          <a:r>
            <a:rPr lang="fr-FR" sz="2400">
              <a:solidFill>
                <a:srgbClr val="FFC000"/>
              </a:solidFill>
            </a:rPr>
            <a:t>                    00:12:00 </a:t>
          </a:r>
          <a:r>
            <a:rPr lang="fr-FR" sz="2400" baseline="0">
              <a:solidFill>
                <a:srgbClr val="FFC000"/>
              </a:solidFill>
              <a:latin typeface="+mn-lt"/>
              <a:ea typeface="+mn-ea"/>
              <a:cs typeface="+mn-cs"/>
            </a:rPr>
            <a:t>⟼ FORMATION DES ATOMES H et He </a:t>
          </a:r>
          <a:endParaRPr lang="fr-FR" sz="2400">
            <a:solidFill>
              <a:srgbClr val="FFC000"/>
            </a:solidFill>
          </a:endParaRPr>
        </a:p>
      </xdr:txBody>
    </xdr:sp>
    <xdr:clientData/>
  </xdr:twoCellAnchor>
  <xdr:twoCellAnchor>
    <xdr:from>
      <xdr:col>3</xdr:col>
      <xdr:colOff>200025</xdr:colOff>
      <xdr:row>8</xdr:row>
      <xdr:rowOff>104775</xdr:rowOff>
    </xdr:from>
    <xdr:to>
      <xdr:col>13</xdr:col>
      <xdr:colOff>514351</xdr:colOff>
      <xdr:row>10</xdr:row>
      <xdr:rowOff>171450</xdr:rowOff>
    </xdr:to>
    <xdr:sp macro="" textlink="">
      <xdr:nvSpPr>
        <xdr:cNvPr id="3" name="Rectangle 2"/>
        <xdr:cNvSpPr/>
      </xdr:nvSpPr>
      <xdr:spPr>
        <a:xfrm>
          <a:off x="1885950" y="1628775"/>
          <a:ext cx="7439026" cy="447675"/>
        </a:xfrm>
        <a:prstGeom prst="wedgeRectCallout">
          <a:avLst>
            <a:gd name="adj1" fmla="val -59031"/>
            <a:gd name="adj2" fmla="val -9089"/>
          </a:avLst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rgbClr val="FFC000"/>
              </a:solidFill>
            </a:rPr>
            <a:t>8 janvier 23:49 </a:t>
          </a:r>
          <a:r>
            <a:rPr lang="fr-FR" sz="2400" baseline="0">
              <a:solidFill>
                <a:srgbClr val="FFC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rgbClr val="FFC000"/>
              </a:solidFill>
            </a:rPr>
            <a:t> F</a:t>
          </a:r>
          <a:r>
            <a:rPr lang="fr-FR" sz="2400" baseline="0">
              <a:solidFill>
                <a:srgbClr val="FFC000"/>
              </a:solidFill>
              <a:latin typeface="+mn-lt"/>
              <a:ea typeface="+mn-ea"/>
              <a:cs typeface="+mn-cs"/>
            </a:rPr>
            <a:t>ORMATION  DES PREMIERES ETOILES</a:t>
          </a:r>
          <a:endParaRPr lang="fr-FR" sz="2400">
            <a:solidFill>
              <a:srgbClr val="FFC000"/>
            </a:solidFill>
          </a:endParaRPr>
        </a:p>
      </xdr:txBody>
    </xdr:sp>
    <xdr:clientData/>
  </xdr:twoCellAnchor>
  <xdr:twoCellAnchor>
    <xdr:from>
      <xdr:col>3</xdr:col>
      <xdr:colOff>371475</xdr:colOff>
      <xdr:row>20</xdr:row>
      <xdr:rowOff>85726</xdr:rowOff>
    </xdr:from>
    <xdr:to>
      <xdr:col>13</xdr:col>
      <xdr:colOff>504827</xdr:colOff>
      <xdr:row>22</xdr:row>
      <xdr:rowOff>114300</xdr:rowOff>
    </xdr:to>
    <xdr:sp macro="" textlink="">
      <xdr:nvSpPr>
        <xdr:cNvPr id="4" name="Rectangle 3"/>
        <xdr:cNvSpPr/>
      </xdr:nvSpPr>
      <xdr:spPr>
        <a:xfrm>
          <a:off x="2057400" y="3952876"/>
          <a:ext cx="7258052" cy="438149"/>
        </a:xfrm>
        <a:prstGeom prst="wedgeRectCallout">
          <a:avLst>
            <a:gd name="adj1" fmla="val -61648"/>
            <a:gd name="adj2" fmla="val 2607"/>
          </a:avLst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rgbClr val="FFC000"/>
              </a:solidFill>
            </a:rPr>
            <a:t>20 janvier 23:34 </a:t>
          </a:r>
          <a:r>
            <a:rPr lang="fr-FR" sz="2400" baseline="0">
              <a:solidFill>
                <a:srgbClr val="FFC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rgbClr val="FFC000"/>
              </a:solidFill>
            </a:rPr>
            <a:t> F</a:t>
          </a:r>
          <a:r>
            <a:rPr lang="fr-FR" sz="2400" baseline="0">
              <a:solidFill>
                <a:srgbClr val="FFC000"/>
              </a:solidFill>
              <a:latin typeface="+mn-lt"/>
              <a:ea typeface="+mn-ea"/>
              <a:cs typeface="+mn-cs"/>
            </a:rPr>
            <a:t>ORMATION  DES GALAXIES</a:t>
          </a:r>
          <a:endParaRPr lang="fr-FR" sz="2400">
            <a:solidFill>
              <a:srgbClr val="FFC000"/>
            </a:solidFill>
          </a:endParaRPr>
        </a:p>
      </xdr:txBody>
    </xdr:sp>
    <xdr:clientData/>
  </xdr:twoCellAnchor>
  <xdr:twoCellAnchor>
    <xdr:from>
      <xdr:col>3</xdr:col>
      <xdr:colOff>1381125</xdr:colOff>
      <xdr:row>242</xdr:row>
      <xdr:rowOff>19051</xdr:rowOff>
    </xdr:from>
    <xdr:to>
      <xdr:col>13</xdr:col>
      <xdr:colOff>504825</xdr:colOff>
      <xdr:row>244</xdr:row>
      <xdr:rowOff>38101</xdr:rowOff>
    </xdr:to>
    <xdr:sp macro="" textlink="">
      <xdr:nvSpPr>
        <xdr:cNvPr id="5" name="Rectangle 4"/>
        <xdr:cNvSpPr/>
      </xdr:nvSpPr>
      <xdr:spPr>
        <a:xfrm>
          <a:off x="3067050" y="46205776"/>
          <a:ext cx="6248400" cy="400050"/>
        </a:xfrm>
        <a:prstGeom prst="wedgeRectCallout">
          <a:avLst>
            <a:gd name="adj1" fmla="val -79504"/>
            <a:gd name="adj2" fmla="val 68519"/>
          </a:avLst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rgbClr val="FFC000"/>
              </a:solidFill>
            </a:rPr>
            <a:t>31 août 10:41 </a:t>
          </a:r>
          <a:r>
            <a:rPr lang="fr-FR" sz="2400" baseline="0">
              <a:solidFill>
                <a:srgbClr val="FFC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rgbClr val="FFC000"/>
              </a:solidFill>
            </a:rPr>
            <a:t> F</a:t>
          </a:r>
          <a:r>
            <a:rPr lang="fr-FR" sz="2400" baseline="0">
              <a:solidFill>
                <a:srgbClr val="FFC000"/>
              </a:solidFill>
              <a:latin typeface="+mn-lt"/>
              <a:ea typeface="+mn-ea"/>
              <a:cs typeface="+mn-cs"/>
            </a:rPr>
            <a:t>ORMATION  DU SOLEIL</a:t>
          </a:r>
          <a:endParaRPr lang="fr-FR" sz="2400">
            <a:solidFill>
              <a:srgbClr val="FFC000"/>
            </a:solidFill>
          </a:endParaRPr>
        </a:p>
      </xdr:txBody>
    </xdr:sp>
    <xdr:clientData/>
  </xdr:twoCellAnchor>
  <xdr:twoCellAnchor>
    <xdr:from>
      <xdr:col>3</xdr:col>
      <xdr:colOff>171450</xdr:colOff>
      <xdr:row>245</xdr:row>
      <xdr:rowOff>47625</xdr:rowOff>
    </xdr:from>
    <xdr:to>
      <xdr:col>13</xdr:col>
      <xdr:colOff>504825</xdr:colOff>
      <xdr:row>249</xdr:row>
      <xdr:rowOff>123825</xdr:rowOff>
    </xdr:to>
    <xdr:sp macro="" textlink="">
      <xdr:nvSpPr>
        <xdr:cNvPr id="6" name="Rectangle 5"/>
        <xdr:cNvSpPr/>
      </xdr:nvSpPr>
      <xdr:spPr>
        <a:xfrm>
          <a:off x="1857375" y="46805850"/>
          <a:ext cx="7458075" cy="838200"/>
        </a:xfrm>
        <a:prstGeom prst="wedgeRectCallout">
          <a:avLst>
            <a:gd name="adj1" fmla="val -58390"/>
            <a:gd name="adj2" fmla="val -46720"/>
          </a:avLst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rgbClr val="FFC000"/>
              </a:solidFill>
            </a:rPr>
            <a:t>1</a:t>
          </a:r>
          <a:r>
            <a:rPr lang="fr-FR" sz="2400" baseline="30000">
              <a:solidFill>
                <a:srgbClr val="FFC000"/>
              </a:solidFill>
            </a:rPr>
            <a:t>er</a:t>
          </a:r>
          <a:r>
            <a:rPr lang="fr-FR" sz="2400" baseline="0">
              <a:solidFill>
                <a:srgbClr val="FFC000"/>
              </a:solidFill>
            </a:rPr>
            <a:t>  septembre 7:47 </a:t>
          </a:r>
          <a:r>
            <a:rPr lang="fr-FR" sz="2400" baseline="0">
              <a:solidFill>
                <a:srgbClr val="FFC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rgbClr val="FFC000"/>
              </a:solidFill>
            </a:rPr>
            <a:t> F</a:t>
          </a:r>
          <a:r>
            <a:rPr lang="fr-FR" sz="2400" baseline="0">
              <a:solidFill>
                <a:srgbClr val="FFC000"/>
              </a:solidFill>
              <a:latin typeface="+mn-lt"/>
              <a:ea typeface="+mn-ea"/>
              <a:cs typeface="+mn-cs"/>
            </a:rPr>
            <a:t>ORMATION DU SYSTÈME SOLAIRE</a:t>
          </a:r>
        </a:p>
        <a:p>
          <a:pPr algn="l"/>
          <a:r>
            <a:rPr lang="fr-FR" sz="2400" baseline="0">
              <a:solidFill>
                <a:srgbClr val="FFC000"/>
              </a:solidFill>
              <a:latin typeface="+mn-lt"/>
              <a:ea typeface="+mn-ea"/>
              <a:cs typeface="+mn-cs"/>
            </a:rPr>
            <a:t>                          18:39⟼ FORMATION DE LA TERRE</a:t>
          </a:r>
          <a:endParaRPr lang="fr-FR" sz="2400">
            <a:solidFill>
              <a:srgbClr val="FFC000"/>
            </a:solidFill>
          </a:endParaRPr>
        </a:p>
      </xdr:txBody>
    </xdr:sp>
    <xdr:clientData/>
  </xdr:twoCellAnchor>
  <xdr:twoCellAnchor>
    <xdr:from>
      <xdr:col>3</xdr:col>
      <xdr:colOff>447675</xdr:colOff>
      <xdr:row>273</xdr:row>
      <xdr:rowOff>38100</xdr:rowOff>
    </xdr:from>
    <xdr:to>
      <xdr:col>13</xdr:col>
      <xdr:colOff>495300</xdr:colOff>
      <xdr:row>277</xdr:row>
      <xdr:rowOff>133349</xdr:rowOff>
    </xdr:to>
    <xdr:sp macro="" textlink="">
      <xdr:nvSpPr>
        <xdr:cNvPr id="7" name="Rectangle 6"/>
        <xdr:cNvSpPr/>
      </xdr:nvSpPr>
      <xdr:spPr>
        <a:xfrm>
          <a:off x="2133600" y="52130325"/>
          <a:ext cx="7172325" cy="857249"/>
        </a:xfrm>
        <a:prstGeom prst="wedgeRectCallout">
          <a:avLst>
            <a:gd name="adj1" fmla="val -62748"/>
            <a:gd name="adj2" fmla="val -43112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ysClr val="windowText" lastClr="000000"/>
              </a:solidFill>
            </a:rPr>
            <a:t>29 SEPTEMBRE 18:03 </a:t>
          </a:r>
          <a:r>
            <a:rPr lang="fr-FR" sz="2400" baseline="0">
              <a:solidFill>
                <a:sysClr val="windowText" lastClr="000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ysClr val="windowText" lastClr="000000"/>
              </a:solidFill>
            </a:rPr>
            <a:t> SOLIDIFICATION DE LA CROUTE </a:t>
          </a:r>
        </a:p>
        <a:p>
          <a:pPr algn="l"/>
          <a:r>
            <a:rPr lang="fr-FR" sz="2400" baseline="0">
              <a:solidFill>
                <a:sysClr val="windowText" lastClr="000000"/>
              </a:solidFill>
            </a:rPr>
            <a:t>                                                                                 TERRESTRE</a:t>
          </a:r>
          <a:endParaRPr lang="fr-FR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95250</xdr:colOff>
      <xdr:row>279</xdr:row>
      <xdr:rowOff>47625</xdr:rowOff>
    </xdr:from>
    <xdr:to>
      <xdr:col>13</xdr:col>
      <xdr:colOff>485775</xdr:colOff>
      <xdr:row>281</xdr:row>
      <xdr:rowOff>114300</xdr:rowOff>
    </xdr:to>
    <xdr:sp macro="" textlink="">
      <xdr:nvSpPr>
        <xdr:cNvPr id="8" name="Rectangle 7"/>
        <xdr:cNvSpPr/>
      </xdr:nvSpPr>
      <xdr:spPr>
        <a:xfrm>
          <a:off x="4200525" y="53282850"/>
          <a:ext cx="5095875" cy="447675"/>
        </a:xfrm>
        <a:prstGeom prst="wedgeRectCallout">
          <a:avLst>
            <a:gd name="adj1" fmla="val -107998"/>
            <a:gd name="adj2" fmla="val -37211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ysClr val="windowText" lastClr="000000"/>
              </a:solidFill>
            </a:rPr>
            <a:t>5 OCTOBRE  1:56 </a:t>
          </a:r>
          <a:r>
            <a:rPr lang="fr-FR" sz="2400" baseline="0">
              <a:solidFill>
                <a:sysClr val="windowText" lastClr="000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ysClr val="windowText" lastClr="000000"/>
              </a:solidFill>
            </a:rPr>
            <a:t> 1</a:t>
          </a:r>
          <a:r>
            <a:rPr lang="fr-FR" sz="2400" baseline="30000">
              <a:solidFill>
                <a:sysClr val="windowText" lastClr="000000"/>
              </a:solidFill>
            </a:rPr>
            <a:t>ère</a:t>
          </a:r>
          <a:r>
            <a:rPr lang="fr-FR" sz="2400" baseline="0">
              <a:solidFill>
                <a:sysClr val="windowText" lastClr="000000"/>
              </a:solidFill>
            </a:rPr>
            <a:t> VIE SUR TERRE</a:t>
          </a:r>
          <a:endParaRPr lang="fr-FR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304800</xdr:colOff>
      <xdr:row>286</xdr:row>
      <xdr:rowOff>95251</xdr:rowOff>
    </xdr:from>
    <xdr:to>
      <xdr:col>13</xdr:col>
      <xdr:colOff>504826</xdr:colOff>
      <xdr:row>288</xdr:row>
      <xdr:rowOff>161925</xdr:rowOff>
    </xdr:to>
    <xdr:sp macro="" textlink="">
      <xdr:nvSpPr>
        <xdr:cNvPr id="9" name="Rectangle 8"/>
        <xdr:cNvSpPr/>
      </xdr:nvSpPr>
      <xdr:spPr>
        <a:xfrm>
          <a:off x="1990725" y="54663976"/>
          <a:ext cx="7324726" cy="447674"/>
        </a:xfrm>
        <a:prstGeom prst="wedgeRectCallout">
          <a:avLst>
            <a:gd name="adj1" fmla="val -61068"/>
            <a:gd name="adj2" fmla="val -3510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ysClr val="windowText" lastClr="000000"/>
              </a:solidFill>
            </a:rPr>
            <a:t>13 OCTOBRE  1:45 </a:t>
          </a:r>
          <a:r>
            <a:rPr lang="fr-FR" sz="2400" baseline="0">
              <a:solidFill>
                <a:sysClr val="windowText" lastClr="000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ysClr val="windowText" lastClr="000000"/>
              </a:solidFill>
            </a:rPr>
            <a:t> DI-OXYGENE DANS L'ATMOSPHERE</a:t>
          </a:r>
          <a:endParaRPr lang="fr-FR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66675</xdr:colOff>
      <xdr:row>336</xdr:row>
      <xdr:rowOff>28576</xdr:rowOff>
    </xdr:from>
    <xdr:to>
      <xdr:col>12</xdr:col>
      <xdr:colOff>600075</xdr:colOff>
      <xdr:row>338</xdr:row>
      <xdr:rowOff>66675</xdr:rowOff>
    </xdr:to>
    <xdr:sp macro="" textlink="">
      <xdr:nvSpPr>
        <xdr:cNvPr id="10" name="Rectangle 9"/>
        <xdr:cNvSpPr/>
      </xdr:nvSpPr>
      <xdr:spPr>
        <a:xfrm>
          <a:off x="1209675" y="64122301"/>
          <a:ext cx="7296150" cy="419099"/>
        </a:xfrm>
        <a:prstGeom prst="wedgeRectCallout">
          <a:avLst>
            <a:gd name="adj1" fmla="val -50519"/>
            <a:gd name="adj2" fmla="val 646943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ysClr val="windowText" lastClr="000000"/>
              </a:solidFill>
            </a:rPr>
            <a:t>16 DECEMBRE 0:21 </a:t>
          </a:r>
          <a:r>
            <a:rPr lang="fr-FR" sz="2400" baseline="0">
              <a:solidFill>
                <a:sysClr val="windowText" lastClr="000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ysClr val="windowText" lastClr="000000"/>
              </a:solidFill>
            </a:rPr>
            <a:t> EXPLOSION CAMBRIENNE</a:t>
          </a:r>
          <a:endParaRPr lang="fr-FR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1104900</xdr:colOff>
      <xdr:row>339</xdr:row>
      <xdr:rowOff>47626</xdr:rowOff>
    </xdr:from>
    <xdr:to>
      <xdr:col>13</xdr:col>
      <xdr:colOff>114301</xdr:colOff>
      <xdr:row>341</xdr:row>
      <xdr:rowOff>76200</xdr:rowOff>
    </xdr:to>
    <xdr:sp macro="" textlink="">
      <xdr:nvSpPr>
        <xdr:cNvPr id="11" name="Rectangle 10"/>
        <xdr:cNvSpPr/>
      </xdr:nvSpPr>
      <xdr:spPr>
        <a:xfrm>
          <a:off x="2790825" y="64712851"/>
          <a:ext cx="6134101" cy="409574"/>
        </a:xfrm>
        <a:prstGeom prst="wedgeRectCallout">
          <a:avLst>
            <a:gd name="adj1" fmla="val -75642"/>
            <a:gd name="adj2" fmla="val 608554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ysClr val="windowText" lastClr="000000"/>
              </a:solidFill>
            </a:rPr>
            <a:t>18 DECEMBRE 16:18 </a:t>
          </a:r>
          <a:r>
            <a:rPr lang="fr-FR" sz="2400" baseline="0">
              <a:solidFill>
                <a:sysClr val="windowText" lastClr="000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ysClr val="windowText" lastClr="000000"/>
              </a:solidFill>
            </a:rPr>
            <a:t> 1</a:t>
          </a:r>
          <a:r>
            <a:rPr lang="fr-FR" sz="2400" baseline="30000">
              <a:solidFill>
                <a:sysClr val="windowText" lastClr="000000"/>
              </a:solidFill>
            </a:rPr>
            <a:t>ère</a:t>
          </a:r>
          <a:r>
            <a:rPr lang="fr-FR" sz="2400" baseline="0">
              <a:solidFill>
                <a:sysClr val="windowText" lastClr="000000"/>
              </a:solidFill>
            </a:rPr>
            <a:t> EXTINCTION</a:t>
          </a:r>
        </a:p>
      </xdr:txBody>
    </xdr:sp>
    <xdr:clientData/>
  </xdr:twoCellAnchor>
  <xdr:twoCellAnchor>
    <xdr:from>
      <xdr:col>3</xdr:col>
      <xdr:colOff>1333500</xdr:colOff>
      <xdr:row>346</xdr:row>
      <xdr:rowOff>47624</xdr:rowOff>
    </xdr:from>
    <xdr:to>
      <xdr:col>13</xdr:col>
      <xdr:colOff>514351</xdr:colOff>
      <xdr:row>348</xdr:row>
      <xdr:rowOff>85725</xdr:rowOff>
    </xdr:to>
    <xdr:sp macro="" textlink="">
      <xdr:nvSpPr>
        <xdr:cNvPr id="12" name="Rectangle 11"/>
        <xdr:cNvSpPr/>
      </xdr:nvSpPr>
      <xdr:spPr>
        <a:xfrm>
          <a:off x="3019425" y="66046349"/>
          <a:ext cx="6305551" cy="419101"/>
        </a:xfrm>
        <a:prstGeom prst="wedgeRectCallout">
          <a:avLst>
            <a:gd name="adj1" fmla="val -79113"/>
            <a:gd name="adj2" fmla="val 369699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ysClr val="windowText" lastClr="000000"/>
              </a:solidFill>
            </a:rPr>
            <a:t>20 DECEMBRE 19:27 </a:t>
          </a:r>
          <a:r>
            <a:rPr lang="fr-FR" sz="2400" baseline="0">
              <a:solidFill>
                <a:sysClr val="windowText" lastClr="000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ysClr val="windowText" lastClr="000000"/>
              </a:solidFill>
            </a:rPr>
            <a:t> SORTIE DES EAUX</a:t>
          </a:r>
        </a:p>
      </xdr:txBody>
    </xdr:sp>
    <xdr:clientData/>
  </xdr:twoCellAnchor>
  <xdr:twoCellAnchor>
    <xdr:from>
      <xdr:col>5</xdr:col>
      <xdr:colOff>123825</xdr:colOff>
      <xdr:row>350</xdr:row>
      <xdr:rowOff>104775</xdr:rowOff>
    </xdr:from>
    <xdr:to>
      <xdr:col>13</xdr:col>
      <xdr:colOff>514351</xdr:colOff>
      <xdr:row>353</xdr:row>
      <xdr:rowOff>47626</xdr:rowOff>
    </xdr:to>
    <xdr:sp macro="" textlink="">
      <xdr:nvSpPr>
        <xdr:cNvPr id="13" name="Rectangle 12"/>
        <xdr:cNvSpPr/>
      </xdr:nvSpPr>
      <xdr:spPr>
        <a:xfrm>
          <a:off x="3686175" y="66865500"/>
          <a:ext cx="5638801" cy="514351"/>
        </a:xfrm>
        <a:prstGeom prst="wedgeRectCallout">
          <a:avLst>
            <a:gd name="adj1" fmla="val -94121"/>
            <a:gd name="adj2" fmla="val 32188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ysClr val="windowText" lastClr="000000"/>
              </a:solidFill>
            </a:rPr>
            <a:t>25 DECEMBRE 8:09 </a:t>
          </a:r>
          <a:r>
            <a:rPr lang="fr-FR" sz="2400" baseline="0">
              <a:solidFill>
                <a:sysClr val="windowText" lastClr="000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ysClr val="windowText" lastClr="000000"/>
              </a:solidFill>
            </a:rPr>
            <a:t> 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</a:t>
          </a:r>
          <a:r>
            <a:rPr lang="fr-FR" sz="2400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ème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EXTINCTION</a:t>
          </a:r>
          <a:endParaRPr lang="fr-FR" sz="2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638175</xdr:colOff>
      <xdr:row>358</xdr:row>
      <xdr:rowOff>104775</xdr:rowOff>
    </xdr:from>
    <xdr:to>
      <xdr:col>13</xdr:col>
      <xdr:colOff>514352</xdr:colOff>
      <xdr:row>361</xdr:row>
      <xdr:rowOff>47626</xdr:rowOff>
    </xdr:to>
    <xdr:sp macro="" textlink="">
      <xdr:nvSpPr>
        <xdr:cNvPr id="14" name="Rectangle 13"/>
        <xdr:cNvSpPr/>
      </xdr:nvSpPr>
      <xdr:spPr>
        <a:xfrm>
          <a:off x="2324100" y="68389500"/>
          <a:ext cx="7000877" cy="514351"/>
        </a:xfrm>
        <a:prstGeom prst="wedgeRectCallout">
          <a:avLst>
            <a:gd name="adj1" fmla="val -66101"/>
            <a:gd name="adj2" fmla="val 6077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ysClr val="windowText" lastClr="000000"/>
              </a:solidFill>
            </a:rPr>
            <a:t>26 DECEMBRE 12:55 </a:t>
          </a:r>
          <a:r>
            <a:rPr lang="fr-FR" sz="2400" baseline="0">
              <a:solidFill>
                <a:sysClr val="windowText" lastClr="000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ysClr val="windowText" lastClr="000000"/>
              </a:solidFill>
            </a:rPr>
            <a:t> 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APPARITION DES DINOSAURES</a:t>
          </a:r>
          <a:endParaRPr lang="fr-FR" sz="2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552450</xdr:colOff>
      <xdr:row>361</xdr:row>
      <xdr:rowOff>123825</xdr:rowOff>
    </xdr:from>
    <xdr:to>
      <xdr:col>13</xdr:col>
      <xdr:colOff>504827</xdr:colOff>
      <xdr:row>364</xdr:row>
      <xdr:rowOff>66676</xdr:rowOff>
    </xdr:to>
    <xdr:sp macro="" textlink="">
      <xdr:nvSpPr>
        <xdr:cNvPr id="15" name="Rectangle 14"/>
        <xdr:cNvSpPr/>
      </xdr:nvSpPr>
      <xdr:spPr>
        <a:xfrm>
          <a:off x="2238375" y="68980050"/>
          <a:ext cx="7077077" cy="514351"/>
        </a:xfrm>
        <a:prstGeom prst="wedgeRectCallout">
          <a:avLst>
            <a:gd name="adj1" fmla="val -64883"/>
            <a:gd name="adj2" fmla="val 21888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ysClr val="windowText" lastClr="000000"/>
              </a:solidFill>
            </a:rPr>
            <a:t>28 DECEMBRE 12:53 </a:t>
          </a:r>
          <a:r>
            <a:rPr lang="fr-FR" sz="2400" baseline="0">
              <a:solidFill>
                <a:sysClr val="windowText" lastClr="000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ysClr val="windowText" lastClr="000000"/>
              </a:solidFill>
            </a:rPr>
            <a:t> 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DISPARITION DES DINOSAURES</a:t>
          </a:r>
          <a:endParaRPr lang="fr-FR" sz="2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38100</xdr:colOff>
      <xdr:row>365</xdr:row>
      <xdr:rowOff>47625</xdr:rowOff>
    </xdr:from>
    <xdr:to>
      <xdr:col>13</xdr:col>
      <xdr:colOff>504827</xdr:colOff>
      <xdr:row>367</xdr:row>
      <xdr:rowOff>180976</xdr:rowOff>
    </xdr:to>
    <xdr:sp macro="" textlink="">
      <xdr:nvSpPr>
        <xdr:cNvPr id="16" name="Rectangle 15"/>
        <xdr:cNvSpPr/>
      </xdr:nvSpPr>
      <xdr:spPr>
        <a:xfrm>
          <a:off x="4133850" y="69675375"/>
          <a:ext cx="5149852" cy="514351"/>
        </a:xfrm>
        <a:prstGeom prst="wedgeRectCallout">
          <a:avLst>
            <a:gd name="adj1" fmla="val -106944"/>
            <a:gd name="adj2" fmla="val -39222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ysClr val="windowText" lastClr="000000"/>
              </a:solidFill>
            </a:rPr>
            <a:t>30 DECEMBRE 6:26 </a:t>
          </a:r>
          <a:r>
            <a:rPr lang="fr-FR" sz="2400" baseline="0">
              <a:solidFill>
                <a:sysClr val="windowText" lastClr="000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ysClr val="windowText" lastClr="000000"/>
              </a:solidFill>
            </a:rPr>
            <a:t> 3</a:t>
          </a:r>
          <a:r>
            <a:rPr lang="fr-FR" sz="2400" baseline="30000">
              <a:solidFill>
                <a:sysClr val="windowText" lastClr="000000"/>
              </a:solidFill>
            </a:rPr>
            <a:t>ème</a:t>
          </a:r>
          <a:r>
            <a:rPr lang="fr-FR" sz="2400" baseline="0">
              <a:solidFill>
                <a:sysClr val="windowText" lastClr="000000"/>
              </a:solidFill>
            </a:rPr>
            <a:t> EXTINCTION</a:t>
          </a:r>
        </a:p>
      </xdr:txBody>
    </xdr:sp>
    <xdr:clientData/>
  </xdr:twoCellAnchor>
  <xdr:twoCellAnchor>
    <xdr:from>
      <xdr:col>3</xdr:col>
      <xdr:colOff>163286</xdr:colOff>
      <xdr:row>368</xdr:row>
      <xdr:rowOff>57150</xdr:rowOff>
    </xdr:from>
    <xdr:to>
      <xdr:col>13</xdr:col>
      <xdr:colOff>500065</xdr:colOff>
      <xdr:row>396</xdr:row>
      <xdr:rowOff>76200</xdr:rowOff>
    </xdr:to>
    <xdr:sp macro="" textlink="">
      <xdr:nvSpPr>
        <xdr:cNvPr id="17" name="Rectangle 16"/>
        <xdr:cNvSpPr/>
      </xdr:nvSpPr>
      <xdr:spPr>
        <a:xfrm>
          <a:off x="1864179" y="70351650"/>
          <a:ext cx="7453315" cy="5353050"/>
        </a:xfrm>
        <a:prstGeom prst="wedgeRectCallout">
          <a:avLst>
            <a:gd name="adj1" fmla="val -60518"/>
            <a:gd name="adj2" fmla="val -5732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="0" baseline="0">
              <a:solidFill>
                <a:sysClr val="windowText" lastClr="000000"/>
              </a:solidFill>
            </a:rPr>
            <a:t>31 DECEMBRE </a:t>
          </a:r>
          <a:r>
            <a:rPr lang="fr-FR" sz="2400" b="1" baseline="0">
              <a:solidFill>
                <a:sysClr val="windowText" lastClr="000000"/>
              </a:solidFill>
            </a:rPr>
            <a:t>19:31 </a:t>
          </a:r>
          <a:r>
            <a:rPr lang="fr-FR" sz="2400" baseline="0">
              <a:solidFill>
                <a:sysClr val="windowText" lastClr="000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ysClr val="windowText" lastClr="000000"/>
              </a:solidFill>
            </a:rPr>
            <a:t> TOUMAÏ  (</a:t>
          </a:r>
          <a:r>
            <a:rPr lang="fr-FR" sz="2400" baseline="0">
              <a:solidFill>
                <a:srgbClr val="C00000"/>
              </a:solidFill>
            </a:rPr>
            <a:t>il y a </a:t>
          </a:r>
          <a:r>
            <a:rPr lang="fr-FR" sz="2400" baseline="0">
              <a:solidFill>
                <a:srgbClr val="C00000"/>
              </a:solidFill>
              <a:sym typeface="Symbol"/>
            </a:rPr>
            <a:t> </a:t>
          </a:r>
          <a:r>
            <a:rPr lang="fr-FR" sz="2400" baseline="0">
              <a:solidFill>
                <a:srgbClr val="C00000"/>
              </a:solidFill>
            </a:rPr>
            <a:t>4h30</a:t>
          </a:r>
          <a:r>
            <a:rPr lang="fr-FR" sz="2400" baseline="0">
              <a:solidFill>
                <a:sysClr val="windowText" lastClr="000000"/>
              </a:solidFill>
            </a:rPr>
            <a:t>)</a:t>
          </a:r>
        </a:p>
        <a:p>
          <a:pPr algn="l"/>
          <a:r>
            <a:rPr lang="fr-FR" sz="2400" baseline="0">
              <a:solidFill>
                <a:sysClr val="windowText" lastClr="000000"/>
              </a:solidFill>
            </a:rPr>
            <a:t>		</a:t>
          </a:r>
          <a:r>
            <a:rPr lang="fr-FR" sz="2400" b="1" baseline="0">
              <a:solidFill>
                <a:sysClr val="windowText" lastClr="000000"/>
              </a:solidFill>
            </a:rPr>
            <a:t>21:57 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⟼ LUCY</a:t>
          </a:r>
        </a:p>
        <a:p>
          <a:pPr algn="l"/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		</a:t>
          </a:r>
          <a:r>
            <a:rPr lang="fr-FR" sz="2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22:09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⟼ HOMO HABILIS</a:t>
          </a:r>
        </a:p>
        <a:p>
          <a:pPr algn="l"/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		</a:t>
          </a:r>
          <a:r>
            <a:rPr lang="fr-FR" sz="2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22:53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⟼ HOMO ERECTUS</a:t>
          </a:r>
        </a:p>
        <a:p>
          <a:pPr algn="l"/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                       </a:t>
          </a:r>
          <a:r>
            <a:rPr lang="fr-FR" sz="2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23:52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⟼ HOMO SAPIENS (</a:t>
          </a:r>
          <a:r>
            <a:rPr lang="fr-FR" sz="2400" baseline="0">
              <a:solidFill>
                <a:srgbClr val="C00000"/>
              </a:solidFill>
              <a:latin typeface="+mn-lt"/>
              <a:ea typeface="+mn-ea"/>
              <a:cs typeface="+mn-cs"/>
            </a:rPr>
            <a:t>il y a </a:t>
          </a:r>
          <a:r>
            <a:rPr lang="fr-FR" sz="2400" baseline="0">
              <a:solidFill>
                <a:srgbClr val="C00000"/>
              </a:solidFill>
              <a:latin typeface="+mn-lt"/>
              <a:ea typeface="+mn-ea"/>
              <a:cs typeface="+mn-cs"/>
              <a:sym typeface="Symbol"/>
            </a:rPr>
            <a:t> 8 min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  <a:sym typeface="Symbol"/>
            </a:rPr>
            <a:t>)</a:t>
          </a:r>
          <a:endParaRPr lang="fr-FR" sz="24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		</a:t>
          </a:r>
          <a:r>
            <a:rPr lang="fr-FR" sz="2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23:59: 20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Cambria Math"/>
              <a:cs typeface="+mn-cs"/>
            </a:rPr>
            <a:t>⟼ PEINTURES DE LASCAUX</a:t>
          </a:r>
        </a:p>
        <a:p>
          <a:pPr algn="l"/>
          <a:r>
            <a:rPr lang="fr-FR" sz="2400" baseline="0">
              <a:solidFill>
                <a:sysClr val="windowText" lastClr="000000"/>
              </a:solidFill>
              <a:latin typeface="+mn-lt"/>
              <a:ea typeface="Cambria Math"/>
              <a:cs typeface="+mn-cs"/>
            </a:rPr>
            <a:t>		</a:t>
          </a:r>
          <a:r>
            <a:rPr lang="fr-FR" sz="2400" b="1" baseline="0">
              <a:solidFill>
                <a:sysClr val="windowText" lastClr="000000"/>
              </a:solidFill>
              <a:latin typeface="+mn-lt"/>
              <a:ea typeface="Cambria Math"/>
              <a:cs typeface="+mn-cs"/>
            </a:rPr>
            <a:t>23:59:47 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Cambria Math"/>
              <a:cs typeface="+mn-cs"/>
            </a:rPr>
            <a:t>⟼ INVENTION DE L'ÉCRITURE</a:t>
          </a:r>
        </a:p>
        <a:p>
          <a:pPr algn="l"/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		</a:t>
          </a:r>
          <a:r>
            <a:rPr lang="fr-FR" sz="2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23:59:49 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⟼ CONSTRUCTION DE LA </a:t>
          </a:r>
        </a:p>
        <a:p>
          <a:pPr algn="l"/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			                       PYRAMIDE DE KHÉOPS</a:t>
          </a:r>
        </a:p>
        <a:p>
          <a:pPr algn="l"/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		</a:t>
          </a:r>
          <a:r>
            <a:rPr lang="fr-FR" sz="2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23:59:55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Cambria Math"/>
              <a:cs typeface="+mn-cs"/>
            </a:rPr>
            <a:t>⟼ ANNÉE 1 DE NOTRE </a:t>
          </a:r>
        </a:p>
        <a:p>
          <a:pPr algn="l"/>
          <a:r>
            <a:rPr lang="fr-FR" sz="2400" baseline="0">
              <a:solidFill>
                <a:sysClr val="windowText" lastClr="000000"/>
              </a:solidFill>
              <a:latin typeface="+mn-lt"/>
              <a:ea typeface="Cambria Math"/>
              <a:cs typeface="+mn-cs"/>
            </a:rPr>
            <a:t>                                       CALENDRIER (</a:t>
          </a:r>
          <a:r>
            <a:rPr lang="fr-FR" sz="2400" baseline="0">
              <a:solidFill>
                <a:srgbClr val="C00000"/>
              </a:solidFill>
              <a:latin typeface="+mn-lt"/>
              <a:ea typeface="Cambria Math"/>
              <a:cs typeface="+mn-cs"/>
            </a:rPr>
            <a:t>il y a moins de 5 s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Cambria Math"/>
              <a:cs typeface="+mn-cs"/>
            </a:rPr>
            <a:t>)</a:t>
          </a:r>
        </a:p>
        <a:p>
          <a:pPr algn="l"/>
          <a:r>
            <a:rPr lang="fr-FR" sz="2400" baseline="0">
              <a:solidFill>
                <a:sysClr val="windowText" lastClr="000000"/>
              </a:solidFill>
              <a:latin typeface="+mn-lt"/>
              <a:ea typeface="Cambria Math"/>
              <a:cs typeface="+mn-cs"/>
            </a:rPr>
            <a:t>		</a:t>
          </a:r>
          <a:r>
            <a:rPr lang="fr-FR" sz="2400" b="1" baseline="0">
              <a:solidFill>
                <a:sysClr val="windowText" lastClr="000000"/>
              </a:solidFill>
              <a:latin typeface="+mn-lt"/>
              <a:ea typeface="Cambria Math"/>
              <a:cs typeface="+mn-cs"/>
            </a:rPr>
            <a:t>23:59:58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Cambria Math"/>
              <a:cs typeface="+mn-cs"/>
            </a:rPr>
            <a:t>⟼ DÉCOUVERTE  DE L'AMÉRIQUE </a:t>
          </a:r>
        </a:p>
        <a:p>
          <a:pPr algn="l"/>
          <a:r>
            <a:rPr lang="fr-FR" sz="2400" baseline="0">
              <a:solidFill>
                <a:sysClr val="windowText" lastClr="000000"/>
              </a:solidFill>
              <a:latin typeface="+mn-lt"/>
              <a:ea typeface="Cambria Math"/>
              <a:cs typeface="+mn-cs"/>
            </a:rPr>
            <a:t>                                                        PAR CHIRSTOPHE COLOMB</a:t>
          </a:r>
        </a:p>
        <a:p>
          <a:pPr algn="l"/>
          <a:r>
            <a:rPr lang="fr-FR" sz="2400" baseline="0">
              <a:solidFill>
                <a:sysClr val="windowText" lastClr="000000"/>
              </a:solidFill>
              <a:latin typeface="+mn-lt"/>
              <a:ea typeface="Cambria Math"/>
              <a:cs typeface="+mn-cs"/>
            </a:rPr>
            <a:t>		</a:t>
          </a:r>
          <a:r>
            <a:rPr lang="fr-FR" sz="2400" b="1" baseline="0">
              <a:solidFill>
                <a:sysClr val="windowText" lastClr="000000"/>
              </a:solidFill>
              <a:latin typeface="+mn-lt"/>
              <a:ea typeface="Cambria Math"/>
              <a:cs typeface="+mn-cs"/>
            </a:rPr>
            <a:t>23:59:59</a:t>
          </a:r>
          <a:r>
            <a:rPr lang="fr-FR" sz="2400" baseline="0">
              <a:solidFill>
                <a:sysClr val="windowText" lastClr="000000"/>
              </a:solidFill>
              <a:latin typeface="+mn-lt"/>
              <a:ea typeface="Cambria Math"/>
              <a:cs typeface="+mn-cs"/>
            </a:rPr>
            <a:t>⟼ RÉVOLUTION FRANÇAISE</a:t>
          </a:r>
          <a:endParaRPr lang="fr-FR" sz="24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9525</xdr:colOff>
      <xdr:row>472</xdr:row>
      <xdr:rowOff>104775</xdr:rowOff>
    </xdr:from>
    <xdr:to>
      <xdr:col>13</xdr:col>
      <xdr:colOff>476252</xdr:colOff>
      <xdr:row>475</xdr:row>
      <xdr:rowOff>47626</xdr:rowOff>
    </xdr:to>
    <xdr:sp macro="" textlink="">
      <xdr:nvSpPr>
        <xdr:cNvPr id="22" name="Rectangle 21"/>
        <xdr:cNvSpPr/>
      </xdr:nvSpPr>
      <xdr:spPr>
        <a:xfrm>
          <a:off x="4114800" y="90201750"/>
          <a:ext cx="5172077" cy="514351"/>
        </a:xfrm>
        <a:prstGeom prst="wedgeRectCallout">
          <a:avLst>
            <a:gd name="adj1" fmla="val -106392"/>
            <a:gd name="adj2" fmla="val -11444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ysClr val="windowText" lastClr="000000"/>
              </a:solidFill>
            </a:rPr>
            <a:t>17 AVRIL </a:t>
          </a:r>
          <a:r>
            <a:rPr lang="fr-FR" sz="2400" baseline="0">
              <a:solidFill>
                <a:sysClr val="windowText" lastClr="000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ysClr val="windowText" lastClr="000000"/>
              </a:solidFill>
            </a:rPr>
            <a:t> FIN DE LA VIE SUR TERRE</a:t>
          </a:r>
        </a:p>
      </xdr:txBody>
    </xdr:sp>
    <xdr:clientData/>
  </xdr:twoCellAnchor>
  <xdr:twoCellAnchor>
    <xdr:from>
      <xdr:col>6</xdr:col>
      <xdr:colOff>19050</xdr:colOff>
      <xdr:row>489</xdr:row>
      <xdr:rowOff>0</xdr:rowOff>
    </xdr:from>
    <xdr:to>
      <xdr:col>13</xdr:col>
      <xdr:colOff>485777</xdr:colOff>
      <xdr:row>491</xdr:row>
      <xdr:rowOff>133351</xdr:rowOff>
    </xdr:to>
    <xdr:sp macro="" textlink="">
      <xdr:nvSpPr>
        <xdr:cNvPr id="23" name="Rectangle 22"/>
        <xdr:cNvSpPr/>
      </xdr:nvSpPr>
      <xdr:spPr>
        <a:xfrm>
          <a:off x="4124325" y="93335475"/>
          <a:ext cx="5172077" cy="514351"/>
        </a:xfrm>
        <a:prstGeom prst="wedgeRectCallout">
          <a:avLst>
            <a:gd name="adj1" fmla="val -106392"/>
            <a:gd name="adj2" fmla="val -29963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ysClr val="windowText" lastClr="000000"/>
              </a:solidFill>
            </a:rPr>
            <a:t>3 MAI </a:t>
          </a:r>
          <a:r>
            <a:rPr lang="fr-FR" sz="2400" baseline="0">
              <a:solidFill>
                <a:sysClr val="windowText" lastClr="000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ysClr val="windowText" lastClr="000000"/>
              </a:solidFill>
            </a:rPr>
            <a:t> VAPORISATION DE LA TERRE</a:t>
          </a:r>
        </a:p>
      </xdr:txBody>
    </xdr:sp>
    <xdr:clientData/>
  </xdr:twoCellAnchor>
  <xdr:twoCellAnchor>
    <xdr:from>
      <xdr:col>6</xdr:col>
      <xdr:colOff>19050</xdr:colOff>
      <xdr:row>496</xdr:row>
      <xdr:rowOff>28575</xdr:rowOff>
    </xdr:from>
    <xdr:to>
      <xdr:col>13</xdr:col>
      <xdr:colOff>485777</xdr:colOff>
      <xdr:row>498</xdr:row>
      <xdr:rowOff>161926</xdr:rowOff>
    </xdr:to>
    <xdr:sp macro="" textlink="">
      <xdr:nvSpPr>
        <xdr:cNvPr id="24" name="Rectangle 23"/>
        <xdr:cNvSpPr/>
      </xdr:nvSpPr>
      <xdr:spPr>
        <a:xfrm>
          <a:off x="4124325" y="94697550"/>
          <a:ext cx="5172077" cy="514351"/>
        </a:xfrm>
        <a:prstGeom prst="wedgeRectCallout">
          <a:avLst>
            <a:gd name="adj1" fmla="val -106760"/>
            <a:gd name="adj2" fmla="val 40408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2400" baseline="0">
              <a:solidFill>
                <a:sysClr val="windowText" lastClr="000000"/>
              </a:solidFill>
            </a:rPr>
            <a:t>12 MAI </a:t>
          </a:r>
          <a:r>
            <a:rPr lang="fr-FR" sz="2400" baseline="0">
              <a:solidFill>
                <a:sysClr val="windowText" lastClr="000000"/>
              </a:solidFill>
              <a:latin typeface="Cambria Math"/>
              <a:ea typeface="Cambria Math"/>
            </a:rPr>
            <a:t>⟼</a:t>
          </a:r>
          <a:r>
            <a:rPr lang="fr-FR" sz="2400" baseline="0">
              <a:solidFill>
                <a:sysClr val="windowText" lastClr="000000"/>
              </a:solidFill>
            </a:rPr>
            <a:t> MORT DU SOLEIL</a:t>
          </a:r>
        </a:p>
      </xdr:txBody>
    </xdr:sp>
    <xdr:clientData/>
  </xdr:twoCellAnchor>
  <xdr:twoCellAnchor>
    <xdr:from>
      <xdr:col>2</xdr:col>
      <xdr:colOff>217714</xdr:colOff>
      <xdr:row>50</xdr:row>
      <xdr:rowOff>63500</xdr:rowOff>
    </xdr:from>
    <xdr:to>
      <xdr:col>13</xdr:col>
      <xdr:colOff>462642</xdr:colOff>
      <xdr:row>78</xdr:row>
      <xdr:rowOff>15875</xdr:rowOff>
    </xdr:to>
    <xdr:sp macro="" textlink="">
      <xdr:nvSpPr>
        <xdr:cNvPr id="25" name="Parchemin horizontal 24"/>
        <xdr:cNvSpPr/>
      </xdr:nvSpPr>
      <xdr:spPr>
        <a:xfrm>
          <a:off x="1374321" y="9724571"/>
          <a:ext cx="7905750" cy="5286375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3200"/>
            <a:t>1</a:t>
          </a:r>
          <a:r>
            <a:rPr lang="fr-FR" sz="3200" baseline="0"/>
            <a:t> mois représente 1 141 666 667 années  </a:t>
          </a:r>
        </a:p>
        <a:p>
          <a:pPr algn="ctr"/>
          <a:r>
            <a:rPr lang="fr-FR" sz="3200" baseline="0"/>
            <a:t>1 jour représente 37 534 247 années</a:t>
          </a:r>
        </a:p>
        <a:p>
          <a:pPr algn="ctr"/>
          <a:r>
            <a:rPr lang="fr-FR" sz="3200" baseline="0"/>
            <a:t>1 heure représente 1 563 927 années</a:t>
          </a:r>
        </a:p>
        <a:p>
          <a:pPr algn="ctr"/>
          <a:r>
            <a:rPr lang="fr-FR" sz="3200" baseline="0"/>
            <a:t>1 minute représente 26 065 années</a:t>
          </a:r>
        </a:p>
        <a:p>
          <a:pPr algn="ctr"/>
          <a:r>
            <a:rPr lang="fr-FR" sz="3200" baseline="0"/>
            <a:t>1 seconde représente 434 années</a:t>
          </a:r>
          <a:endParaRPr lang="fr-FR" sz="32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0"/>
  <sheetViews>
    <sheetView tabSelected="1" topLeftCell="A463" zoomScale="70" zoomScaleNormal="70" workbookViewId="0">
      <selection activeCell="K507" sqref="K507"/>
    </sheetView>
  </sheetViews>
  <sheetFormatPr baseColWidth="10" defaultRowHeight="15"/>
  <cols>
    <col min="1" max="1" width="6.42578125" style="20" bestFit="1" customWidth="1"/>
    <col min="2" max="2" width="10.7109375" bestFit="1" customWidth="1"/>
    <col min="3" max="3" width="8.140625" style="17" bestFit="1" customWidth="1"/>
    <col min="4" max="4" width="28.140625" style="11" customWidth="1"/>
    <col min="5" max="5" width="4" hidden="1" customWidth="1"/>
    <col min="6" max="6" width="8.140625" bestFit="1" customWidth="1"/>
    <col min="7" max="7" width="14.42578125" bestFit="1" customWidth="1"/>
    <col min="8" max="8" width="5.5703125" bestFit="1" customWidth="1"/>
    <col min="9" max="9" width="12.7109375" customWidth="1"/>
    <col min="10" max="10" width="5.5703125" bestFit="1" customWidth="1"/>
    <col min="11" max="11" width="13.140625" customWidth="1"/>
    <col min="12" max="12" width="5.5703125" bestFit="1" customWidth="1"/>
    <col min="13" max="13" width="13.5703125" customWidth="1"/>
    <col min="14" max="14" width="8.140625" customWidth="1"/>
    <col min="15" max="15" width="45.7109375" bestFit="1" customWidth="1"/>
    <col min="16" max="16" width="16.28515625" bestFit="1" customWidth="1"/>
    <col min="17" max="17" width="5.42578125" style="2" bestFit="1" customWidth="1"/>
    <col min="18" max="18" width="7.140625" style="4" bestFit="1" customWidth="1"/>
    <col min="19" max="19" width="8.28515625" style="4" bestFit="1" customWidth="1"/>
    <col min="20" max="20" width="9.28515625" style="4" bestFit="1" customWidth="1"/>
    <col min="21" max="21" width="11.28515625" style="4" bestFit="1" customWidth="1"/>
    <col min="22" max="22" width="15.140625" style="3" bestFit="1" customWidth="1"/>
    <col min="23" max="23" width="4" style="4" bestFit="1" customWidth="1"/>
    <col min="24" max="24" width="4" bestFit="1" customWidth="1"/>
  </cols>
  <sheetData>
    <row r="1" spans="1:23">
      <c r="A1" s="21"/>
      <c r="B1" s="14"/>
      <c r="C1" s="18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R1" s="22" t="s">
        <v>11</v>
      </c>
      <c r="S1" s="22"/>
      <c r="T1" s="22"/>
      <c r="U1" s="22"/>
    </row>
    <row r="2" spans="1:23" ht="18.75">
      <c r="A2" s="41"/>
      <c r="B2" s="42"/>
      <c r="C2" s="43"/>
      <c r="D2" s="44"/>
      <c r="E2" s="40"/>
      <c r="F2" s="40"/>
      <c r="G2" s="40"/>
      <c r="H2" s="40"/>
      <c r="I2" s="40"/>
      <c r="J2" s="40"/>
      <c r="K2" s="40"/>
      <c r="L2" s="40"/>
      <c r="M2" s="40"/>
      <c r="N2" s="40"/>
      <c r="O2" t="s">
        <v>9</v>
      </c>
      <c r="P2" s="2" t="s">
        <v>10</v>
      </c>
      <c r="Q2" s="4" t="s">
        <v>12</v>
      </c>
      <c r="R2" s="4" t="s">
        <v>14</v>
      </c>
      <c r="S2" s="4" t="s">
        <v>13</v>
      </c>
      <c r="T2" s="4" t="s">
        <v>15</v>
      </c>
      <c r="U2" s="3"/>
      <c r="V2" s="4"/>
      <c r="W2"/>
    </row>
    <row r="3" spans="1:23">
      <c r="A3" s="45" t="s">
        <v>46</v>
      </c>
      <c r="B3" s="25">
        <v>40179</v>
      </c>
      <c r="C3" s="26"/>
      <c r="D3" s="23"/>
      <c r="E3" s="27">
        <v>1</v>
      </c>
      <c r="F3" s="24"/>
      <c r="G3" s="23"/>
      <c r="H3" s="27"/>
      <c r="I3" s="27"/>
      <c r="J3" s="27"/>
      <c r="K3" s="27"/>
      <c r="L3" s="27"/>
      <c r="M3" s="27"/>
      <c r="N3" s="27"/>
      <c r="O3" s="6" t="s">
        <v>5</v>
      </c>
      <c r="P3" s="7">
        <v>13700000000</v>
      </c>
      <c r="Q3" s="8">
        <f t="shared" ref="Q3:Q32" si="0">INT(($P$3-$P3)/$V$4)+1</f>
        <v>1</v>
      </c>
      <c r="R3" s="8">
        <f t="shared" ref="R3:R4" si="1">INT(MOD(($P$3-$P3)/$V$5,24))</f>
        <v>0</v>
      </c>
      <c r="S3" s="8">
        <f t="shared" ref="S3:S4" si="2">INT(MOD(($P$3-$P3)/$V$6,60))</f>
        <v>0</v>
      </c>
      <c r="T3" s="8">
        <f t="shared" ref="T3:T4" si="3">INT(MOD(($P$3-$P3)/$V$7,60))</f>
        <v>0</v>
      </c>
      <c r="U3" s="3" t="s">
        <v>41</v>
      </c>
      <c r="V3" s="1">
        <f>P3/12</f>
        <v>1141666666.6666667</v>
      </c>
      <c r="W3" t="s">
        <v>1</v>
      </c>
    </row>
    <row r="4" spans="1:23">
      <c r="A4" s="46"/>
      <c r="B4" s="28">
        <v>40180</v>
      </c>
      <c r="C4" s="29"/>
      <c r="D4" s="30"/>
      <c r="E4" s="27">
        <v>2</v>
      </c>
      <c r="F4" s="27"/>
      <c r="G4" s="27"/>
      <c r="H4" s="27"/>
      <c r="I4" s="27"/>
      <c r="J4" s="27"/>
      <c r="K4" s="27"/>
      <c r="L4" s="27"/>
      <c r="M4" s="27"/>
      <c r="N4" s="27"/>
      <c r="O4" s="6" t="s">
        <v>7</v>
      </c>
      <c r="P4" s="9">
        <f>P3-300000</f>
        <v>13699700000</v>
      </c>
      <c r="Q4" s="8">
        <f t="shared" si="0"/>
        <v>1</v>
      </c>
      <c r="R4" s="8">
        <f t="shared" si="1"/>
        <v>0</v>
      </c>
      <c r="S4" s="8">
        <f t="shared" si="2"/>
        <v>11</v>
      </c>
      <c r="T4" s="8">
        <f t="shared" si="3"/>
        <v>30</v>
      </c>
      <c r="U4" s="3" t="s">
        <v>0</v>
      </c>
      <c r="V4" s="1">
        <f>P3/365</f>
        <v>37534246.575342469</v>
      </c>
      <c r="W4" t="s">
        <v>1</v>
      </c>
    </row>
    <row r="5" spans="1:23">
      <c r="A5" s="46"/>
      <c r="B5" s="28">
        <v>40181</v>
      </c>
      <c r="C5" s="29"/>
      <c r="D5" s="23"/>
      <c r="E5" s="27">
        <v>3</v>
      </c>
      <c r="F5" s="27"/>
      <c r="G5" s="27"/>
      <c r="H5" s="27"/>
      <c r="I5" s="27"/>
      <c r="J5" s="27"/>
      <c r="K5" s="27"/>
      <c r="L5" s="27"/>
      <c r="M5" s="27"/>
      <c r="N5" s="27"/>
      <c r="O5" s="6" t="s">
        <v>8</v>
      </c>
      <c r="P5" s="9">
        <f>P3-300000000</f>
        <v>13400000000</v>
      </c>
      <c r="Q5" s="8">
        <f t="shared" si="0"/>
        <v>8</v>
      </c>
      <c r="R5" s="8">
        <f t="shared" ref="R5:R32" si="4">INT(MOD(($P$3-$P5)/$V$5,24))</f>
        <v>23</v>
      </c>
      <c r="S5" s="8">
        <f t="shared" ref="S5:S32" si="5">INT(MOD(($P$3-$P5)/$V$6,60))</f>
        <v>49</v>
      </c>
      <c r="T5" s="8">
        <f t="shared" ref="T5:T32" si="6">INT(MOD(($P$3-$P5)/$V$7,60))</f>
        <v>29</v>
      </c>
      <c r="U5" s="3" t="s">
        <v>2</v>
      </c>
      <c r="V5" s="1">
        <f>V4/24</f>
        <v>1563926.9406392695</v>
      </c>
      <c r="W5" t="s">
        <v>1</v>
      </c>
    </row>
    <row r="6" spans="1:23">
      <c r="A6" s="46"/>
      <c r="B6" s="28">
        <v>40182</v>
      </c>
      <c r="C6" s="29"/>
      <c r="D6" s="23"/>
      <c r="E6" s="27">
        <v>4</v>
      </c>
      <c r="F6" s="27"/>
      <c r="G6" s="27"/>
      <c r="H6" s="27"/>
      <c r="I6" s="27"/>
      <c r="J6" s="27"/>
      <c r="K6" s="27"/>
      <c r="L6" s="27"/>
      <c r="M6" s="27"/>
      <c r="N6" s="27"/>
      <c r="O6" s="6" t="s">
        <v>6</v>
      </c>
      <c r="P6" s="9">
        <f>P3-750000000</f>
        <v>12950000000</v>
      </c>
      <c r="Q6" s="8">
        <f t="shared" si="0"/>
        <v>20</v>
      </c>
      <c r="R6" s="8">
        <f t="shared" si="4"/>
        <v>23</v>
      </c>
      <c r="S6" s="8">
        <f t="shared" si="5"/>
        <v>33</v>
      </c>
      <c r="T6" s="8">
        <f t="shared" si="6"/>
        <v>43</v>
      </c>
      <c r="U6" s="3" t="s">
        <v>3</v>
      </c>
      <c r="V6" s="1">
        <f>V5/60</f>
        <v>26065.449010654491</v>
      </c>
      <c r="W6" t="s">
        <v>1</v>
      </c>
    </row>
    <row r="7" spans="1:23">
      <c r="A7" s="46"/>
      <c r="B7" s="28">
        <v>40183</v>
      </c>
      <c r="C7" s="29"/>
      <c r="D7" s="23"/>
      <c r="E7" s="27">
        <v>5</v>
      </c>
      <c r="F7" s="27"/>
      <c r="G7" s="27"/>
      <c r="H7" s="27"/>
      <c r="I7" s="27"/>
      <c r="J7" s="27"/>
      <c r="K7" s="27"/>
      <c r="L7" s="27"/>
      <c r="M7" s="27"/>
      <c r="N7" s="27"/>
      <c r="O7" s="19" t="s">
        <v>45</v>
      </c>
      <c r="P7" s="9">
        <f>P3-9100000000</f>
        <v>4600000000</v>
      </c>
      <c r="Q7" s="10">
        <f>INT(($P$3-$P7)/$V$4)+1</f>
        <v>243</v>
      </c>
      <c r="R7" s="10">
        <f>INT(MOD(($P$3-$P7)/$V$5,24))</f>
        <v>10</v>
      </c>
      <c r="S7" s="10">
        <f>INT(MOD(($P$3-$P7)/$V$6,60))</f>
        <v>41</v>
      </c>
      <c r="T7" s="10">
        <f>INT(MOD(($P$3-$P7)/$V$7,60))</f>
        <v>10</v>
      </c>
      <c r="U7" s="3" t="s">
        <v>4</v>
      </c>
      <c r="V7" s="1">
        <f>V6/60</f>
        <v>434.42415017757486</v>
      </c>
      <c r="W7" t="s">
        <v>1</v>
      </c>
    </row>
    <row r="8" spans="1:23">
      <c r="A8" s="46"/>
      <c r="B8" s="28">
        <v>40184</v>
      </c>
      <c r="C8" s="29"/>
      <c r="D8" s="23"/>
      <c r="E8" s="27">
        <v>6</v>
      </c>
      <c r="F8" s="27"/>
      <c r="G8" s="27"/>
      <c r="H8" s="27"/>
      <c r="I8" s="27"/>
      <c r="J8" s="27"/>
      <c r="K8" s="27"/>
      <c r="L8" s="27"/>
      <c r="M8" s="27"/>
      <c r="N8" s="27"/>
      <c r="O8" s="6" t="s">
        <v>16</v>
      </c>
      <c r="P8" s="9">
        <v>4567000000</v>
      </c>
      <c r="Q8" s="8">
        <f t="shared" si="0"/>
        <v>244</v>
      </c>
      <c r="R8" s="8">
        <f t="shared" si="4"/>
        <v>7</v>
      </c>
      <c r="S8" s="8">
        <f t="shared" si="5"/>
        <v>47</v>
      </c>
      <c r="T8" s="8">
        <f t="shared" si="6"/>
        <v>12</v>
      </c>
      <c r="U8" s="3"/>
      <c r="V8" s="4"/>
      <c r="W8"/>
    </row>
    <row r="9" spans="1:23">
      <c r="A9" s="46"/>
      <c r="B9" s="28">
        <v>40185</v>
      </c>
      <c r="C9" s="29"/>
      <c r="D9" s="23"/>
      <c r="E9" s="27">
        <v>7</v>
      </c>
      <c r="F9" s="27"/>
      <c r="G9" s="27"/>
      <c r="H9" s="27"/>
      <c r="I9" s="27"/>
      <c r="J9" s="27"/>
      <c r="K9" s="27"/>
      <c r="L9" s="27"/>
      <c r="M9" s="27"/>
      <c r="N9" s="27"/>
      <c r="O9" s="6" t="s">
        <v>18</v>
      </c>
      <c r="P9" s="9">
        <v>4550000000</v>
      </c>
      <c r="Q9" s="8">
        <f t="shared" si="0"/>
        <v>244</v>
      </c>
      <c r="R9" s="8">
        <f t="shared" si="4"/>
        <v>18</v>
      </c>
      <c r="S9" s="8">
        <f t="shared" si="5"/>
        <v>39</v>
      </c>
      <c r="T9" s="8">
        <f t="shared" si="6"/>
        <v>24</v>
      </c>
      <c r="U9" s="3"/>
      <c r="V9" s="4"/>
      <c r="W9"/>
    </row>
    <row r="10" spans="1:23">
      <c r="A10" s="46"/>
      <c r="B10" s="25">
        <v>40186</v>
      </c>
      <c r="C10" s="26"/>
      <c r="D10" s="23"/>
      <c r="E10" s="27">
        <v>8</v>
      </c>
      <c r="F10" s="27"/>
      <c r="G10" s="27"/>
      <c r="H10" s="27"/>
      <c r="I10" s="27"/>
      <c r="J10" s="27"/>
      <c r="K10" s="27"/>
      <c r="L10" s="27"/>
      <c r="M10" s="27"/>
      <c r="N10" s="27"/>
      <c r="O10" s="19" t="s">
        <v>38</v>
      </c>
      <c r="P10" s="9">
        <v>4016000000</v>
      </c>
      <c r="Q10" s="10">
        <f>INT(($P$3-$P10)/$V$4)+1</f>
        <v>259</v>
      </c>
      <c r="R10" s="10">
        <f>INT(MOD(($P$3-$P10)/$V$5,24))</f>
        <v>0</v>
      </c>
      <c r="S10" s="10">
        <f>INT(MOD(($P$3-$P10)/$V$6,60))</f>
        <v>6</v>
      </c>
      <c r="T10" s="10">
        <f>INT(MOD(($P$3-$P10)/$V$7,60))</f>
        <v>18</v>
      </c>
      <c r="U10" s="3"/>
      <c r="V10" s="4"/>
      <c r="W10"/>
    </row>
    <row r="11" spans="1:23">
      <c r="A11" s="46"/>
      <c r="B11" s="28">
        <v>40187</v>
      </c>
      <c r="C11" s="29"/>
      <c r="D11" s="23"/>
      <c r="E11" s="27">
        <v>9</v>
      </c>
      <c r="F11" s="27"/>
      <c r="G11" s="27"/>
      <c r="H11" s="27"/>
      <c r="I11" s="27"/>
      <c r="J11" s="27"/>
      <c r="K11" s="27"/>
      <c r="L11" s="27"/>
      <c r="M11" s="27"/>
      <c r="N11" s="27"/>
      <c r="O11" s="6" t="s">
        <v>19</v>
      </c>
      <c r="P11" s="9">
        <v>3500000000</v>
      </c>
      <c r="Q11" s="8">
        <f t="shared" si="0"/>
        <v>272</v>
      </c>
      <c r="R11" s="8">
        <f t="shared" si="4"/>
        <v>18</v>
      </c>
      <c r="S11" s="8">
        <f t="shared" si="5"/>
        <v>2</v>
      </c>
      <c r="T11" s="8">
        <f t="shared" si="6"/>
        <v>37</v>
      </c>
      <c r="U11" s="3"/>
      <c r="V11" s="12"/>
      <c r="W11"/>
    </row>
    <row r="12" spans="1:23">
      <c r="A12" s="46"/>
      <c r="B12" s="28">
        <v>40188</v>
      </c>
      <c r="C12" s="29"/>
      <c r="D12" s="23"/>
      <c r="E12" s="27">
        <v>10</v>
      </c>
      <c r="F12" s="27"/>
      <c r="G12" s="27"/>
      <c r="H12" s="27"/>
      <c r="I12" s="27"/>
      <c r="J12" s="27"/>
      <c r="K12" s="27"/>
      <c r="L12" s="27"/>
      <c r="M12" s="27"/>
      <c r="N12" s="27"/>
      <c r="O12" s="6" t="s">
        <v>17</v>
      </c>
      <c r="P12" s="9">
        <v>3300000000</v>
      </c>
      <c r="Q12" s="8">
        <f t="shared" si="0"/>
        <v>278</v>
      </c>
      <c r="R12" s="8">
        <f t="shared" si="4"/>
        <v>1</v>
      </c>
      <c r="S12" s="8">
        <f t="shared" si="5"/>
        <v>55</v>
      </c>
      <c r="T12" s="8">
        <f t="shared" si="6"/>
        <v>37</v>
      </c>
      <c r="U12" s="3"/>
      <c r="V12" s="4"/>
      <c r="W12"/>
    </row>
    <row r="13" spans="1:23">
      <c r="A13" s="46"/>
      <c r="B13" s="28">
        <v>40189</v>
      </c>
      <c r="C13" s="29"/>
      <c r="D13" s="23"/>
      <c r="E13" s="27">
        <v>11</v>
      </c>
      <c r="F13" s="27"/>
      <c r="G13" s="27"/>
      <c r="H13" s="27"/>
      <c r="I13" s="27"/>
      <c r="J13" s="27"/>
      <c r="K13" s="27"/>
      <c r="L13" s="27"/>
      <c r="M13" s="27"/>
      <c r="N13" s="27"/>
      <c r="O13" s="6" t="s">
        <v>20</v>
      </c>
      <c r="P13" s="9">
        <v>3000000000</v>
      </c>
      <c r="Q13" s="8">
        <f t="shared" si="0"/>
        <v>286</v>
      </c>
      <c r="R13" s="8">
        <f t="shared" si="4"/>
        <v>1</v>
      </c>
      <c r="S13" s="8">
        <f t="shared" si="5"/>
        <v>45</v>
      </c>
      <c r="T13" s="8">
        <f t="shared" si="6"/>
        <v>6</v>
      </c>
      <c r="U13" s="3"/>
      <c r="V13" s="4"/>
      <c r="W13"/>
    </row>
    <row r="14" spans="1:23">
      <c r="A14" s="46"/>
      <c r="B14" s="28">
        <v>40190</v>
      </c>
      <c r="C14" s="29"/>
      <c r="D14" s="23"/>
      <c r="E14" s="27">
        <v>12</v>
      </c>
      <c r="F14" s="27"/>
      <c r="G14" s="27"/>
      <c r="H14" s="27"/>
      <c r="I14" s="27"/>
      <c r="J14" s="27"/>
      <c r="K14" s="27"/>
      <c r="L14" s="27"/>
      <c r="M14" s="27"/>
      <c r="N14" s="27"/>
      <c r="O14" s="6" t="s">
        <v>25</v>
      </c>
      <c r="P14" s="9">
        <v>600000000</v>
      </c>
      <c r="Q14" s="8">
        <f t="shared" si="0"/>
        <v>350</v>
      </c>
      <c r="R14" s="8">
        <f t="shared" si="4"/>
        <v>0</v>
      </c>
      <c r="S14" s="8">
        <f t="shared" si="5"/>
        <v>21</v>
      </c>
      <c r="T14" s="8">
        <f t="shared" si="6"/>
        <v>1</v>
      </c>
      <c r="U14" s="3"/>
      <c r="V14" s="5"/>
      <c r="W14"/>
    </row>
    <row r="15" spans="1:23" ht="17.25">
      <c r="A15" s="46"/>
      <c r="B15" s="28">
        <v>40191</v>
      </c>
      <c r="C15" s="29"/>
      <c r="D15" s="23"/>
      <c r="E15" s="27">
        <v>13</v>
      </c>
      <c r="F15" s="27"/>
      <c r="G15" s="27"/>
      <c r="H15" s="27"/>
      <c r="I15" s="27"/>
      <c r="J15" s="27"/>
      <c r="K15" s="27"/>
      <c r="L15" s="27"/>
      <c r="M15" s="27"/>
      <c r="N15" s="27"/>
      <c r="O15" s="6" t="s">
        <v>22</v>
      </c>
      <c r="P15" s="9">
        <v>500000000</v>
      </c>
      <c r="Q15" s="8">
        <f t="shared" si="0"/>
        <v>352</v>
      </c>
      <c r="R15" s="8">
        <f t="shared" si="4"/>
        <v>16</v>
      </c>
      <c r="S15" s="8">
        <f t="shared" si="5"/>
        <v>17</v>
      </c>
      <c r="T15" s="8">
        <f t="shared" si="6"/>
        <v>31</v>
      </c>
      <c r="U15" s="3"/>
      <c r="V15" s="4"/>
      <c r="W15"/>
    </row>
    <row r="16" spans="1:23">
      <c r="A16" s="46"/>
      <c r="B16" s="28">
        <v>40192</v>
      </c>
      <c r="C16" s="29"/>
      <c r="D16" s="23"/>
      <c r="E16" s="27">
        <v>14</v>
      </c>
      <c r="F16" s="27"/>
      <c r="G16" s="27"/>
      <c r="H16" s="27"/>
      <c r="I16" s="27"/>
      <c r="J16" s="27"/>
      <c r="K16" s="27"/>
      <c r="L16" s="27"/>
      <c r="M16" s="27"/>
      <c r="N16" s="27"/>
      <c r="O16" s="6" t="s">
        <v>21</v>
      </c>
      <c r="P16" s="9">
        <v>420000000</v>
      </c>
      <c r="Q16" s="8">
        <f t="shared" si="0"/>
        <v>354</v>
      </c>
      <c r="R16" s="8">
        <f t="shared" si="4"/>
        <v>19</v>
      </c>
      <c r="S16" s="8">
        <f t="shared" si="5"/>
        <v>26</v>
      </c>
      <c r="T16" s="8">
        <f t="shared" si="6"/>
        <v>42</v>
      </c>
      <c r="U16" s="3"/>
      <c r="V16" s="4"/>
      <c r="W16"/>
    </row>
    <row r="17" spans="1:23">
      <c r="A17" s="46"/>
      <c r="B17" s="28">
        <v>40193</v>
      </c>
      <c r="C17" s="29"/>
      <c r="D17" s="23"/>
      <c r="E17" s="27">
        <v>15</v>
      </c>
      <c r="F17" s="27"/>
      <c r="G17" s="27"/>
      <c r="H17" s="27"/>
      <c r="I17" s="27"/>
      <c r="J17" s="27"/>
      <c r="K17" s="27"/>
      <c r="L17" s="27"/>
      <c r="M17" s="27"/>
      <c r="N17" s="27"/>
      <c r="O17" s="19" t="s">
        <v>39</v>
      </c>
      <c r="P17" s="9">
        <v>360000000</v>
      </c>
      <c r="Q17" s="10">
        <f>INT(($P$3-$P17)/$V$4)+1</f>
        <v>356</v>
      </c>
      <c r="R17" s="10">
        <f>INT(MOD(($P$3-$P17)/$V$5,24))</f>
        <v>9</v>
      </c>
      <c r="S17" s="10">
        <f>INT(MOD(($P$3-$P17)/$V$6,60))</f>
        <v>48</v>
      </c>
      <c r="T17" s="10">
        <f>INT(MOD(($P$3-$P17)/$V$7,60))</f>
        <v>36</v>
      </c>
      <c r="U17" s="3"/>
      <c r="V17" s="4"/>
      <c r="W17"/>
    </row>
    <row r="18" spans="1:23" ht="17.25">
      <c r="A18" s="46"/>
      <c r="B18" s="28">
        <v>40194</v>
      </c>
      <c r="C18" s="29"/>
      <c r="D18" s="23"/>
      <c r="E18" s="27">
        <v>16</v>
      </c>
      <c r="F18" s="27"/>
      <c r="G18" s="27"/>
      <c r="H18" s="27"/>
      <c r="I18" s="27"/>
      <c r="J18" s="27"/>
      <c r="K18" s="27"/>
      <c r="L18" s="27"/>
      <c r="M18" s="27"/>
      <c r="N18" s="27"/>
      <c r="O18" s="6" t="s">
        <v>23</v>
      </c>
      <c r="P18" s="9">
        <v>250000000</v>
      </c>
      <c r="Q18" s="8">
        <f t="shared" si="0"/>
        <v>359</v>
      </c>
      <c r="R18" s="8">
        <f t="shared" si="4"/>
        <v>8</v>
      </c>
      <c r="S18" s="8">
        <f t="shared" si="5"/>
        <v>8</v>
      </c>
      <c r="T18" s="8">
        <f t="shared" si="6"/>
        <v>45</v>
      </c>
      <c r="U18" s="3"/>
      <c r="V18" s="4"/>
      <c r="W18"/>
    </row>
    <row r="19" spans="1:23">
      <c r="A19" s="46"/>
      <c r="B19" s="28">
        <v>40195</v>
      </c>
      <c r="C19" s="29"/>
      <c r="D19" s="23"/>
      <c r="E19" s="27">
        <v>17</v>
      </c>
      <c r="F19" s="27"/>
      <c r="G19" s="27"/>
      <c r="H19" s="27"/>
      <c r="I19" s="27"/>
      <c r="J19" s="27"/>
      <c r="K19" s="27"/>
      <c r="L19" s="27"/>
      <c r="M19" s="27"/>
      <c r="N19" s="27"/>
      <c r="O19" s="6" t="s">
        <v>24</v>
      </c>
      <c r="P19" s="9">
        <v>205000000</v>
      </c>
      <c r="Q19" s="8">
        <f t="shared" si="0"/>
        <v>360</v>
      </c>
      <c r="R19" s="8">
        <f t="shared" si="4"/>
        <v>12</v>
      </c>
      <c r="S19" s="8">
        <f t="shared" si="5"/>
        <v>55</v>
      </c>
      <c r="T19" s="8">
        <f t="shared" si="6"/>
        <v>10</v>
      </c>
      <c r="U19" s="3"/>
      <c r="V19" s="4"/>
      <c r="W19"/>
    </row>
    <row r="20" spans="1:23">
      <c r="A20" s="46"/>
      <c r="B20" s="28">
        <v>40196</v>
      </c>
      <c r="C20" s="29"/>
      <c r="D20" s="23"/>
      <c r="E20" s="27">
        <v>18</v>
      </c>
      <c r="F20" s="27"/>
      <c r="G20" s="27"/>
      <c r="H20" s="27"/>
      <c r="I20" s="27"/>
      <c r="J20" s="27"/>
      <c r="K20" s="27"/>
      <c r="L20" s="27"/>
      <c r="M20" s="27"/>
      <c r="N20" s="27"/>
      <c r="O20" s="6" t="s">
        <v>26</v>
      </c>
      <c r="P20" s="9">
        <v>130000000</v>
      </c>
      <c r="Q20" s="8">
        <f t="shared" si="0"/>
        <v>362</v>
      </c>
      <c r="R20" s="8">
        <f t="shared" si="4"/>
        <v>12</v>
      </c>
      <c r="S20" s="8">
        <f t="shared" si="5"/>
        <v>52</v>
      </c>
      <c r="T20" s="8">
        <f t="shared" si="6"/>
        <v>33</v>
      </c>
      <c r="U20" s="3"/>
      <c r="V20" s="4"/>
      <c r="W20"/>
    </row>
    <row r="21" spans="1:23" ht="17.25">
      <c r="A21" s="46"/>
      <c r="B21" s="28">
        <v>40197</v>
      </c>
      <c r="C21" s="29"/>
      <c r="D21" s="23"/>
      <c r="E21" s="27">
        <v>19</v>
      </c>
      <c r="F21" s="27"/>
      <c r="G21" s="27"/>
      <c r="H21" s="27"/>
      <c r="I21" s="27"/>
      <c r="J21" s="27"/>
      <c r="K21" s="27"/>
      <c r="L21" s="27"/>
      <c r="M21" s="27"/>
      <c r="N21" s="27"/>
      <c r="O21" s="6" t="s">
        <v>27</v>
      </c>
      <c r="P21" s="9">
        <v>65000000</v>
      </c>
      <c r="Q21" s="8">
        <f t="shared" si="0"/>
        <v>364</v>
      </c>
      <c r="R21" s="8">
        <f t="shared" si="4"/>
        <v>6</v>
      </c>
      <c r="S21" s="8">
        <f t="shared" si="5"/>
        <v>26</v>
      </c>
      <c r="T21" s="8">
        <f t="shared" si="6"/>
        <v>16</v>
      </c>
      <c r="U21" s="3"/>
      <c r="V21" s="4"/>
      <c r="W21"/>
    </row>
    <row r="22" spans="1:23">
      <c r="A22" s="46"/>
      <c r="B22" s="25">
        <v>40198</v>
      </c>
      <c r="C22" s="26"/>
      <c r="D22" s="23"/>
      <c r="E22" s="27">
        <v>20</v>
      </c>
      <c r="F22" s="27"/>
      <c r="G22" s="27"/>
      <c r="H22" s="27"/>
      <c r="I22" s="27"/>
      <c r="J22" s="27"/>
      <c r="K22" s="27"/>
      <c r="L22" s="27"/>
      <c r="M22" s="27"/>
      <c r="N22" s="27"/>
      <c r="O22" s="6" t="s">
        <v>28</v>
      </c>
      <c r="P22" s="9">
        <v>7000000</v>
      </c>
      <c r="Q22" s="8">
        <f t="shared" si="0"/>
        <v>365</v>
      </c>
      <c r="R22" s="8">
        <f t="shared" si="4"/>
        <v>19</v>
      </c>
      <c r="S22" s="8">
        <f t="shared" si="5"/>
        <v>31</v>
      </c>
      <c r="T22" s="8">
        <f t="shared" si="6"/>
        <v>26</v>
      </c>
      <c r="U22" s="3"/>
      <c r="V22" s="4"/>
      <c r="W22"/>
    </row>
    <row r="23" spans="1:23">
      <c r="A23" s="46"/>
      <c r="B23" s="28">
        <v>40199</v>
      </c>
      <c r="C23" s="29"/>
      <c r="D23" s="23"/>
      <c r="E23" s="27">
        <v>21</v>
      </c>
      <c r="F23" s="27"/>
      <c r="G23" s="27"/>
      <c r="H23" s="27"/>
      <c r="I23" s="27"/>
      <c r="J23" s="27"/>
      <c r="K23" s="27"/>
      <c r="L23" s="27"/>
      <c r="M23" s="27"/>
      <c r="N23" s="27"/>
      <c r="O23" s="6" t="s">
        <v>29</v>
      </c>
      <c r="P23" s="9">
        <v>3200000</v>
      </c>
      <c r="Q23" s="8">
        <f t="shared" si="0"/>
        <v>365</v>
      </c>
      <c r="R23" s="8">
        <f t="shared" si="4"/>
        <v>21</v>
      </c>
      <c r="S23" s="8">
        <f t="shared" si="5"/>
        <v>57</v>
      </c>
      <c r="T23" s="8">
        <f t="shared" si="6"/>
        <v>13</v>
      </c>
      <c r="U23" s="3"/>
      <c r="V23" s="4"/>
      <c r="W23"/>
    </row>
    <row r="24" spans="1:23">
      <c r="A24" s="46"/>
      <c r="B24" s="28">
        <v>40200</v>
      </c>
      <c r="C24" s="29"/>
      <c r="D24" s="23"/>
      <c r="E24" s="27">
        <v>22</v>
      </c>
      <c r="F24" s="27"/>
      <c r="G24" s="27"/>
      <c r="H24" s="27"/>
      <c r="I24" s="27"/>
      <c r="J24" s="27"/>
      <c r="K24" s="27"/>
      <c r="L24" s="27"/>
      <c r="M24" s="27"/>
      <c r="N24" s="27"/>
      <c r="O24" s="6" t="s">
        <v>30</v>
      </c>
      <c r="P24" s="9">
        <v>2900000</v>
      </c>
      <c r="Q24" s="8">
        <f t="shared" si="0"/>
        <v>365</v>
      </c>
      <c r="R24" s="8">
        <f t="shared" si="4"/>
        <v>22</v>
      </c>
      <c r="S24" s="8">
        <f t="shared" si="5"/>
        <v>8</v>
      </c>
      <c r="T24" s="8">
        <f t="shared" si="6"/>
        <v>44</v>
      </c>
      <c r="U24" s="3"/>
      <c r="V24" s="4"/>
      <c r="W24"/>
    </row>
    <row r="25" spans="1:23">
      <c r="A25" s="46"/>
      <c r="B25" s="28">
        <v>40201</v>
      </c>
      <c r="C25" s="29"/>
      <c r="D25" s="23"/>
      <c r="E25" s="27">
        <v>23</v>
      </c>
      <c r="F25" s="27"/>
      <c r="G25" s="27"/>
      <c r="H25" s="27"/>
      <c r="I25" s="27"/>
      <c r="J25" s="27"/>
      <c r="K25" s="27"/>
      <c r="L25" s="27"/>
      <c r="M25" s="27"/>
      <c r="N25" s="27"/>
      <c r="O25" s="6" t="s">
        <v>31</v>
      </c>
      <c r="P25" s="9">
        <v>1750000</v>
      </c>
      <c r="Q25" s="8">
        <f t="shared" si="0"/>
        <v>365</v>
      </c>
      <c r="R25" s="8">
        <f t="shared" si="4"/>
        <v>22</v>
      </c>
      <c r="S25" s="8">
        <f t="shared" si="5"/>
        <v>52</v>
      </c>
      <c r="T25" s="8">
        <f t="shared" si="6"/>
        <v>51</v>
      </c>
      <c r="U25" s="3"/>
      <c r="V25" s="4"/>
      <c r="W25"/>
    </row>
    <row r="26" spans="1:23">
      <c r="A26" s="46"/>
      <c r="B26" s="28">
        <v>40202</v>
      </c>
      <c r="C26" s="29"/>
      <c r="D26" s="23"/>
      <c r="E26" s="27">
        <v>24</v>
      </c>
      <c r="F26" s="27"/>
      <c r="G26" s="27"/>
      <c r="H26" s="27"/>
      <c r="I26" s="27"/>
      <c r="J26" s="27"/>
      <c r="K26" s="27"/>
      <c r="L26" s="27"/>
      <c r="M26" s="27"/>
      <c r="N26" s="27"/>
      <c r="O26" s="6" t="s">
        <v>32</v>
      </c>
      <c r="P26" s="9">
        <v>200000</v>
      </c>
      <c r="Q26" s="8">
        <f t="shared" si="0"/>
        <v>365</v>
      </c>
      <c r="R26" s="8">
        <f t="shared" si="4"/>
        <v>23</v>
      </c>
      <c r="S26" s="8">
        <f t="shared" si="5"/>
        <v>52</v>
      </c>
      <c r="T26" s="8">
        <f t="shared" si="6"/>
        <v>19</v>
      </c>
      <c r="U26" s="3"/>
      <c r="V26" s="4"/>
      <c r="W26"/>
    </row>
    <row r="27" spans="1:23">
      <c r="A27" s="46"/>
      <c r="B27" s="28">
        <v>40203</v>
      </c>
      <c r="C27" s="29"/>
      <c r="D27" s="23"/>
      <c r="E27" s="27">
        <v>25</v>
      </c>
      <c r="F27" s="27"/>
      <c r="G27" s="27"/>
      <c r="H27" s="27"/>
      <c r="I27" s="27"/>
      <c r="J27" s="27"/>
      <c r="K27" s="27"/>
      <c r="L27" s="27"/>
      <c r="M27" s="27"/>
      <c r="N27" s="27"/>
      <c r="O27" s="6" t="s">
        <v>33</v>
      </c>
      <c r="P27" s="9">
        <v>17000</v>
      </c>
      <c r="Q27" s="8">
        <f t="shared" si="0"/>
        <v>365</v>
      </c>
      <c r="R27" s="10">
        <f t="shared" si="4"/>
        <v>23</v>
      </c>
      <c r="S27" s="10">
        <f t="shared" si="5"/>
        <v>59</v>
      </c>
      <c r="T27" s="10">
        <f t="shared" si="6"/>
        <v>20</v>
      </c>
      <c r="U27" s="3"/>
      <c r="V27" s="4"/>
      <c r="W27"/>
    </row>
    <row r="28" spans="1:23">
      <c r="A28" s="46"/>
      <c r="B28" s="28">
        <v>40204</v>
      </c>
      <c r="C28" s="29"/>
      <c r="D28" s="23"/>
      <c r="E28" s="27">
        <v>26</v>
      </c>
      <c r="F28" s="27"/>
      <c r="G28" s="27"/>
      <c r="H28" s="27"/>
      <c r="I28" s="27"/>
      <c r="J28" s="27"/>
      <c r="K28" s="27"/>
      <c r="L28" s="27"/>
      <c r="M28" s="27"/>
      <c r="N28" s="27"/>
      <c r="O28" s="6" t="s">
        <v>35</v>
      </c>
      <c r="P28" s="9">
        <v>5300</v>
      </c>
      <c r="Q28" s="8">
        <f t="shared" si="0"/>
        <v>365</v>
      </c>
      <c r="R28" s="10">
        <f t="shared" si="4"/>
        <v>23</v>
      </c>
      <c r="S28" s="10">
        <f t="shared" si="5"/>
        <v>59</v>
      </c>
      <c r="T28" s="10">
        <f t="shared" si="6"/>
        <v>47</v>
      </c>
      <c r="U28" s="3"/>
      <c r="V28" s="4"/>
      <c r="W28"/>
    </row>
    <row r="29" spans="1:23">
      <c r="A29" s="46"/>
      <c r="B29" s="28">
        <v>40205</v>
      </c>
      <c r="C29" s="29"/>
      <c r="D29" s="23"/>
      <c r="E29" s="27">
        <v>27</v>
      </c>
      <c r="F29" s="27"/>
      <c r="G29" s="27"/>
      <c r="H29" s="27"/>
      <c r="I29" s="27"/>
      <c r="J29" s="27"/>
      <c r="K29" s="27"/>
      <c r="L29" s="27"/>
      <c r="M29" s="27"/>
      <c r="N29" s="27"/>
      <c r="O29" s="6" t="s">
        <v>34</v>
      </c>
      <c r="P29" s="9">
        <v>4500</v>
      </c>
      <c r="Q29" s="8">
        <f t="shared" si="0"/>
        <v>365</v>
      </c>
      <c r="R29" s="10">
        <f t="shared" si="4"/>
        <v>23</v>
      </c>
      <c r="S29" s="10">
        <f t="shared" si="5"/>
        <v>59</v>
      </c>
      <c r="T29" s="10">
        <f t="shared" si="6"/>
        <v>49</v>
      </c>
      <c r="U29" s="3"/>
      <c r="V29" s="4"/>
      <c r="W29"/>
    </row>
    <row r="30" spans="1:23">
      <c r="A30" s="46"/>
      <c r="B30" s="28">
        <v>40206</v>
      </c>
      <c r="C30" s="29"/>
      <c r="D30" s="23"/>
      <c r="E30" s="27">
        <v>28</v>
      </c>
      <c r="F30" s="27"/>
      <c r="G30" s="27"/>
      <c r="H30" s="27"/>
      <c r="I30" s="27"/>
      <c r="J30" s="27"/>
      <c r="K30" s="27"/>
      <c r="L30" s="27"/>
      <c r="M30" s="27"/>
      <c r="N30" s="27"/>
      <c r="O30" s="6" t="s">
        <v>40</v>
      </c>
      <c r="P30" s="9">
        <v>2011</v>
      </c>
      <c r="Q30" s="8">
        <f t="shared" si="0"/>
        <v>365</v>
      </c>
      <c r="R30" s="10">
        <f t="shared" si="4"/>
        <v>23</v>
      </c>
      <c r="S30" s="10">
        <f t="shared" si="5"/>
        <v>59</v>
      </c>
      <c r="T30" s="10">
        <f t="shared" si="6"/>
        <v>55</v>
      </c>
      <c r="U30" s="3"/>
      <c r="V30" s="4"/>
      <c r="W30"/>
    </row>
    <row r="31" spans="1:23">
      <c r="A31" s="46"/>
      <c r="B31" s="28">
        <v>40207</v>
      </c>
      <c r="C31" s="29"/>
      <c r="D31" s="23"/>
      <c r="E31" s="27">
        <v>29</v>
      </c>
      <c r="F31" s="27"/>
      <c r="G31" s="27"/>
      <c r="H31" s="27"/>
      <c r="I31" s="27"/>
      <c r="J31" s="27"/>
      <c r="K31" s="27"/>
      <c r="L31" s="27"/>
      <c r="M31" s="27"/>
      <c r="N31" s="27"/>
      <c r="O31" s="6" t="s">
        <v>37</v>
      </c>
      <c r="P31" s="9">
        <v>519</v>
      </c>
      <c r="Q31" s="8">
        <f t="shared" si="0"/>
        <v>365</v>
      </c>
      <c r="R31" s="10">
        <f t="shared" si="4"/>
        <v>23</v>
      </c>
      <c r="S31" s="10">
        <f t="shared" si="5"/>
        <v>59</v>
      </c>
      <c r="T31" s="10">
        <f t="shared" si="6"/>
        <v>58</v>
      </c>
      <c r="U31" s="3"/>
      <c r="V31" s="4"/>
      <c r="W31"/>
    </row>
    <row r="32" spans="1:23">
      <c r="A32" s="46"/>
      <c r="B32" s="28">
        <v>40208</v>
      </c>
      <c r="C32" s="29"/>
      <c r="D32" s="23"/>
      <c r="E32" s="27">
        <v>30</v>
      </c>
      <c r="F32" s="27"/>
      <c r="G32" s="27"/>
      <c r="H32" s="27"/>
      <c r="I32" s="27"/>
      <c r="J32" s="27"/>
      <c r="K32" s="27"/>
      <c r="L32" s="27"/>
      <c r="M32" s="27"/>
      <c r="N32" s="27"/>
      <c r="O32" s="6" t="s">
        <v>36</v>
      </c>
      <c r="P32" s="9">
        <v>0</v>
      </c>
      <c r="Q32" s="10">
        <f t="shared" si="0"/>
        <v>366</v>
      </c>
      <c r="R32" s="10">
        <f t="shared" si="4"/>
        <v>0</v>
      </c>
      <c r="S32" s="10">
        <f t="shared" si="5"/>
        <v>0</v>
      </c>
      <c r="T32" s="10">
        <f t="shared" si="6"/>
        <v>0</v>
      </c>
      <c r="U32" s="3"/>
      <c r="V32" s="4"/>
      <c r="W32"/>
    </row>
    <row r="33" spans="1:23">
      <c r="A33" s="47"/>
      <c r="B33" s="28">
        <v>40209</v>
      </c>
      <c r="C33" s="29"/>
      <c r="D33" s="23"/>
      <c r="E33" s="27">
        <v>31</v>
      </c>
      <c r="F33" s="27"/>
      <c r="G33" s="27"/>
      <c r="H33" s="27"/>
      <c r="I33" s="27"/>
      <c r="J33" s="27"/>
      <c r="K33" s="27"/>
      <c r="L33" s="27"/>
      <c r="M33" s="27"/>
      <c r="N33" s="27"/>
      <c r="O33" s="19" t="s">
        <v>44</v>
      </c>
      <c r="P33" s="9">
        <v>-4000000000</v>
      </c>
      <c r="Q33" s="10">
        <f>INT(($P$3-$P33)/$V$4)+1</f>
        <v>472</v>
      </c>
      <c r="R33" s="10">
        <f>INT(MOD(($P$3-$P33)/$V$5,24))</f>
        <v>13</v>
      </c>
      <c r="S33" s="10">
        <f>INT(MOD(($P$3-$P33)/$V$6,60))</f>
        <v>39</v>
      </c>
      <c r="T33" s="10">
        <f>INT(MOD(($P$3-$P33)/$V$7,60))</f>
        <v>51</v>
      </c>
      <c r="U33" s="3"/>
      <c r="V33" s="4"/>
      <c r="W33"/>
    </row>
    <row r="34" spans="1:23">
      <c r="A34" s="48" t="s">
        <v>47</v>
      </c>
      <c r="B34" s="28">
        <v>40210</v>
      </c>
      <c r="C34" s="29"/>
      <c r="D34" s="23"/>
      <c r="E34" s="27">
        <v>32</v>
      </c>
      <c r="F34" s="27"/>
      <c r="G34" s="27"/>
      <c r="H34" s="27"/>
      <c r="I34" s="27"/>
      <c r="J34" s="27"/>
      <c r="K34" s="27"/>
      <c r="L34" s="27"/>
      <c r="M34" s="27"/>
      <c r="N34" s="27"/>
      <c r="O34" s="19" t="s">
        <v>42</v>
      </c>
      <c r="P34" s="9">
        <v>-4600000000</v>
      </c>
      <c r="Q34" s="10">
        <f>INT(($P$3-$P34)/$V$4)+1</f>
        <v>488</v>
      </c>
      <c r="R34" s="10">
        <f>INT(MOD(($P$3-$P34)/$V$5,24))</f>
        <v>13</v>
      </c>
      <c r="S34" s="10">
        <f>INT(MOD(($P$3-$P34)/$V$6,60))</f>
        <v>18</v>
      </c>
      <c r="T34" s="10">
        <f>INT(MOD(($P$3-$P34)/$V$7,60))</f>
        <v>49</v>
      </c>
      <c r="U34" s="3"/>
      <c r="V34" s="4"/>
      <c r="W34"/>
    </row>
    <row r="35" spans="1:23">
      <c r="A35" s="49"/>
      <c r="B35" s="28">
        <v>40211</v>
      </c>
      <c r="C35" s="29"/>
      <c r="D35" s="23"/>
      <c r="E35" s="27">
        <v>33</v>
      </c>
      <c r="F35" s="27"/>
      <c r="G35" s="27"/>
      <c r="H35" s="27"/>
      <c r="I35" s="27"/>
      <c r="J35" s="27"/>
      <c r="K35" s="27"/>
      <c r="L35" s="27"/>
      <c r="M35" s="27"/>
      <c r="N35" s="27"/>
      <c r="O35" s="19" t="s">
        <v>43</v>
      </c>
      <c r="P35" s="9">
        <v>-4950000000</v>
      </c>
      <c r="Q35" s="10">
        <f>INT(($P$3-$P35)/$V$4)+1</f>
        <v>497</v>
      </c>
      <c r="R35" s="10">
        <f>INT(MOD(($P$3-$P35)/$V$5,24))</f>
        <v>21</v>
      </c>
      <c r="S35" s="10">
        <f>INT(MOD(($P$3-$P35)/$V$6,60))</f>
        <v>6</v>
      </c>
      <c r="T35" s="10">
        <f>INT(MOD(($P$3-$P35)/$V$7,60))</f>
        <v>34</v>
      </c>
      <c r="U35" s="3"/>
      <c r="V35" s="4"/>
      <c r="W35"/>
    </row>
    <row r="36" spans="1:23">
      <c r="A36" s="49"/>
      <c r="B36" s="28">
        <v>40212</v>
      </c>
      <c r="C36" s="29"/>
      <c r="D36" s="23"/>
      <c r="E36" s="27">
        <v>34</v>
      </c>
      <c r="F36" s="27"/>
      <c r="G36" s="27"/>
      <c r="H36" s="27"/>
      <c r="I36" s="27"/>
      <c r="J36" s="27"/>
      <c r="K36" s="27"/>
      <c r="L36" s="27"/>
      <c r="M36" s="27"/>
      <c r="N36" s="27"/>
      <c r="O36" s="38"/>
    </row>
    <row r="37" spans="1:23">
      <c r="A37" s="49"/>
      <c r="B37" s="28">
        <v>40213</v>
      </c>
      <c r="C37" s="29"/>
      <c r="D37" s="23"/>
      <c r="E37" s="27">
        <v>35</v>
      </c>
      <c r="F37" s="27"/>
      <c r="G37" s="27"/>
      <c r="H37" s="27"/>
      <c r="I37" s="27"/>
      <c r="J37" s="27"/>
      <c r="K37" s="27"/>
      <c r="L37" s="27"/>
      <c r="M37" s="27"/>
      <c r="N37" s="27"/>
      <c r="O37" s="14"/>
    </row>
    <row r="38" spans="1:23">
      <c r="A38" s="49"/>
      <c r="B38" s="28">
        <v>40214</v>
      </c>
      <c r="C38" s="29"/>
      <c r="D38" s="23"/>
      <c r="E38" s="27">
        <v>36</v>
      </c>
      <c r="F38" s="27"/>
      <c r="G38" s="27"/>
      <c r="H38" s="27"/>
      <c r="I38" s="27"/>
      <c r="J38" s="27"/>
      <c r="K38" s="27"/>
      <c r="L38" s="27"/>
      <c r="M38" s="27"/>
      <c r="N38" s="27"/>
      <c r="O38" s="14"/>
    </row>
    <row r="39" spans="1:23">
      <c r="A39" s="49"/>
      <c r="B39" s="28">
        <v>40215</v>
      </c>
      <c r="C39" s="29"/>
      <c r="D39" s="23"/>
      <c r="E39" s="27">
        <v>37</v>
      </c>
      <c r="F39" s="27"/>
      <c r="G39" s="27"/>
      <c r="H39" s="27"/>
      <c r="I39" s="27"/>
      <c r="J39" s="27"/>
      <c r="K39" s="27"/>
      <c r="L39" s="27"/>
      <c r="M39" s="27"/>
      <c r="N39" s="27"/>
      <c r="O39" s="14"/>
    </row>
    <row r="40" spans="1:23">
      <c r="A40" s="49"/>
      <c r="B40" s="28">
        <v>40216</v>
      </c>
      <c r="C40" s="29"/>
      <c r="D40" s="23"/>
      <c r="E40" s="27">
        <v>38</v>
      </c>
      <c r="F40" s="27"/>
      <c r="G40" s="27"/>
      <c r="H40" s="27"/>
      <c r="I40" s="27"/>
      <c r="J40" s="27"/>
      <c r="K40" s="27"/>
      <c r="L40" s="27"/>
      <c r="M40" s="27"/>
      <c r="N40" s="27"/>
      <c r="O40" s="14"/>
    </row>
    <row r="41" spans="1:23">
      <c r="A41" s="49"/>
      <c r="B41" s="28">
        <v>40217</v>
      </c>
      <c r="C41" s="29"/>
      <c r="D41" s="23"/>
      <c r="E41" s="27">
        <v>39</v>
      </c>
      <c r="F41" s="27"/>
      <c r="G41" s="27"/>
      <c r="H41" s="27"/>
      <c r="I41" s="27"/>
      <c r="J41" s="27"/>
      <c r="K41" s="27"/>
      <c r="L41" s="27"/>
      <c r="M41" s="27"/>
      <c r="N41" s="27"/>
      <c r="O41" s="14"/>
    </row>
    <row r="42" spans="1:23">
      <c r="A42" s="49"/>
      <c r="B42" s="28">
        <v>40218</v>
      </c>
      <c r="C42" s="29"/>
      <c r="D42" s="23"/>
      <c r="E42" s="27">
        <v>40</v>
      </c>
      <c r="F42" s="27"/>
      <c r="G42" s="27"/>
      <c r="H42" s="27"/>
      <c r="I42" s="27"/>
      <c r="J42" s="27"/>
      <c r="K42" s="27"/>
      <c r="L42" s="27"/>
      <c r="M42" s="27"/>
      <c r="N42" s="27"/>
      <c r="O42" s="14"/>
    </row>
    <row r="43" spans="1:23">
      <c r="A43" s="49"/>
      <c r="B43" s="28">
        <v>40219</v>
      </c>
      <c r="C43" s="29"/>
      <c r="D43" s="23"/>
      <c r="E43" s="27">
        <v>41</v>
      </c>
      <c r="F43" s="27"/>
      <c r="G43" s="27"/>
      <c r="H43" s="27"/>
      <c r="I43" s="27"/>
      <c r="J43" s="27"/>
      <c r="K43" s="27"/>
      <c r="L43" s="27"/>
      <c r="M43" s="27"/>
      <c r="N43" s="27"/>
      <c r="O43" s="14"/>
    </row>
    <row r="44" spans="1:23">
      <c r="A44" s="49"/>
      <c r="B44" s="28">
        <v>40220</v>
      </c>
      <c r="C44" s="29"/>
      <c r="D44" s="23"/>
      <c r="E44" s="27">
        <v>42</v>
      </c>
      <c r="F44" s="27"/>
      <c r="G44" s="27"/>
      <c r="H44" s="27"/>
      <c r="I44" s="27"/>
      <c r="J44" s="27"/>
      <c r="K44" s="27"/>
      <c r="L44" s="27"/>
      <c r="M44" s="27"/>
      <c r="N44" s="27"/>
      <c r="O44" s="14"/>
    </row>
    <row r="45" spans="1:23">
      <c r="A45" s="49"/>
      <c r="B45" s="28">
        <v>40221</v>
      </c>
      <c r="C45" s="29"/>
      <c r="D45" s="23"/>
      <c r="E45" s="27">
        <v>43</v>
      </c>
      <c r="F45" s="27"/>
      <c r="G45" s="27"/>
      <c r="H45" s="27"/>
      <c r="I45" s="27"/>
      <c r="J45" s="27"/>
      <c r="K45" s="27"/>
      <c r="L45" s="27"/>
      <c r="M45" s="27"/>
      <c r="N45" s="27"/>
      <c r="O45" s="14"/>
    </row>
    <row r="46" spans="1:23">
      <c r="A46" s="49"/>
      <c r="B46" s="28">
        <v>40222</v>
      </c>
      <c r="C46" s="29"/>
      <c r="D46" s="23"/>
      <c r="E46" s="27">
        <v>44</v>
      </c>
      <c r="F46" s="27"/>
      <c r="G46" s="27"/>
      <c r="H46" s="27"/>
      <c r="I46" s="27"/>
      <c r="J46" s="27"/>
      <c r="K46" s="27"/>
      <c r="L46" s="27"/>
      <c r="M46" s="27"/>
      <c r="N46" s="27"/>
      <c r="O46" s="14"/>
    </row>
    <row r="47" spans="1:23">
      <c r="A47" s="49"/>
      <c r="B47" s="28">
        <v>40223</v>
      </c>
      <c r="C47" s="29"/>
      <c r="D47" s="23"/>
      <c r="E47" s="27">
        <v>45</v>
      </c>
      <c r="F47" s="27"/>
      <c r="G47" s="27"/>
      <c r="H47" s="27"/>
      <c r="I47" s="27"/>
      <c r="J47" s="27"/>
      <c r="K47" s="27"/>
      <c r="L47" s="27"/>
      <c r="M47" s="27"/>
      <c r="N47" s="27"/>
      <c r="O47" s="14"/>
    </row>
    <row r="48" spans="1:23">
      <c r="A48" s="49"/>
      <c r="B48" s="28">
        <v>40224</v>
      </c>
      <c r="C48" s="29"/>
      <c r="D48" s="23"/>
      <c r="E48" s="27">
        <v>46</v>
      </c>
      <c r="F48" s="27"/>
      <c r="G48" s="27"/>
      <c r="H48" s="27"/>
      <c r="I48" s="27"/>
      <c r="J48" s="27"/>
      <c r="K48" s="27"/>
      <c r="L48" s="27"/>
      <c r="M48" s="27"/>
      <c r="N48" s="27"/>
      <c r="O48" s="14"/>
    </row>
    <row r="49" spans="1:15">
      <c r="A49" s="49"/>
      <c r="B49" s="28">
        <v>40225</v>
      </c>
      <c r="C49" s="29"/>
      <c r="D49" s="23"/>
      <c r="E49" s="27">
        <v>47</v>
      </c>
      <c r="F49" s="27"/>
      <c r="G49" s="27"/>
      <c r="H49" s="27"/>
      <c r="I49" s="27"/>
      <c r="J49" s="27"/>
      <c r="K49" s="27"/>
      <c r="L49" s="27"/>
      <c r="M49" s="27"/>
      <c r="N49" s="27"/>
      <c r="O49" s="14"/>
    </row>
    <row r="50" spans="1:15">
      <c r="A50" s="49"/>
      <c r="B50" s="28">
        <v>40226</v>
      </c>
      <c r="C50" s="29"/>
      <c r="D50" s="23"/>
      <c r="E50" s="27">
        <v>48</v>
      </c>
      <c r="F50" s="27"/>
      <c r="G50" s="27"/>
      <c r="H50" s="27"/>
      <c r="I50" s="27"/>
      <c r="J50" s="27"/>
      <c r="K50" s="27"/>
      <c r="L50" s="27"/>
      <c r="M50" s="27"/>
      <c r="N50" s="27"/>
      <c r="O50" s="14"/>
    </row>
    <row r="51" spans="1:15">
      <c r="A51" s="49"/>
      <c r="B51" s="28">
        <v>40227</v>
      </c>
      <c r="C51" s="29"/>
      <c r="D51" s="23"/>
      <c r="E51" s="27">
        <v>49</v>
      </c>
      <c r="F51" s="27"/>
      <c r="G51" s="27"/>
      <c r="H51" s="27"/>
      <c r="I51" s="27"/>
      <c r="J51" s="27"/>
      <c r="K51" s="27"/>
      <c r="L51" s="27"/>
      <c r="M51" s="27"/>
      <c r="N51" s="27"/>
      <c r="O51" s="14"/>
    </row>
    <row r="52" spans="1:15">
      <c r="A52" s="49"/>
      <c r="B52" s="28">
        <v>40228</v>
      </c>
      <c r="C52" s="29"/>
      <c r="D52" s="23"/>
      <c r="E52" s="27">
        <v>50</v>
      </c>
      <c r="F52" s="27"/>
      <c r="G52" s="27"/>
      <c r="H52" s="27"/>
      <c r="I52" s="27"/>
      <c r="J52" s="27"/>
      <c r="K52" s="27"/>
      <c r="L52" s="27"/>
      <c r="M52" s="27"/>
      <c r="N52" s="27"/>
      <c r="O52" s="14"/>
    </row>
    <row r="53" spans="1:15">
      <c r="A53" s="49"/>
      <c r="B53" s="28">
        <v>40229</v>
      </c>
      <c r="C53" s="29"/>
      <c r="D53" s="23"/>
      <c r="E53" s="27">
        <v>51</v>
      </c>
      <c r="F53" s="27"/>
      <c r="G53" s="27"/>
      <c r="H53" s="27"/>
      <c r="I53" s="27"/>
      <c r="J53" s="27"/>
      <c r="K53" s="27"/>
      <c r="L53" s="27"/>
      <c r="M53" s="27"/>
      <c r="N53" s="27"/>
      <c r="O53" s="14"/>
    </row>
    <row r="54" spans="1:15">
      <c r="A54" s="49"/>
      <c r="B54" s="28">
        <v>40230</v>
      </c>
      <c r="C54" s="29"/>
      <c r="D54" s="23"/>
      <c r="E54" s="27">
        <v>52</v>
      </c>
      <c r="F54" s="27"/>
      <c r="G54" s="27"/>
      <c r="H54" s="27"/>
      <c r="I54" s="27"/>
      <c r="J54" s="27"/>
      <c r="K54" s="27"/>
      <c r="L54" s="27"/>
      <c r="M54" s="27"/>
      <c r="N54" s="27"/>
      <c r="O54" s="14"/>
    </row>
    <row r="55" spans="1:15">
      <c r="A55" s="49"/>
      <c r="B55" s="28">
        <v>40231</v>
      </c>
      <c r="C55" s="29"/>
      <c r="D55" s="23"/>
      <c r="E55" s="27">
        <v>53</v>
      </c>
      <c r="F55" s="27"/>
      <c r="G55" s="27"/>
      <c r="H55" s="27"/>
      <c r="I55" s="27"/>
      <c r="J55" s="27"/>
      <c r="K55" s="27"/>
      <c r="L55" s="27"/>
      <c r="M55" s="27"/>
      <c r="N55" s="27"/>
      <c r="O55" s="14"/>
    </row>
    <row r="56" spans="1:15">
      <c r="A56" s="49"/>
      <c r="B56" s="28">
        <v>40232</v>
      </c>
      <c r="C56" s="29"/>
      <c r="D56" s="23"/>
      <c r="E56" s="27">
        <v>54</v>
      </c>
      <c r="F56" s="27"/>
      <c r="G56" s="27"/>
      <c r="H56" s="27"/>
      <c r="I56" s="27"/>
      <c r="J56" s="27"/>
      <c r="K56" s="27"/>
      <c r="L56" s="27"/>
      <c r="M56" s="27"/>
      <c r="N56" s="27"/>
      <c r="O56" s="14"/>
    </row>
    <row r="57" spans="1:15">
      <c r="A57" s="49"/>
      <c r="B57" s="28">
        <v>40233</v>
      </c>
      <c r="C57" s="29"/>
      <c r="D57" s="23"/>
      <c r="E57" s="27">
        <v>55</v>
      </c>
      <c r="F57" s="27"/>
      <c r="G57" s="27"/>
      <c r="H57" s="27"/>
      <c r="I57" s="27"/>
      <c r="J57" s="27"/>
      <c r="K57" s="27"/>
      <c r="L57" s="27"/>
      <c r="M57" s="27"/>
      <c r="N57" s="27"/>
      <c r="O57" s="14"/>
    </row>
    <row r="58" spans="1:15">
      <c r="A58" s="49"/>
      <c r="B58" s="28">
        <v>40234</v>
      </c>
      <c r="C58" s="29"/>
      <c r="D58" s="23"/>
      <c r="E58" s="27">
        <v>56</v>
      </c>
      <c r="F58" s="27"/>
      <c r="G58" s="27"/>
      <c r="H58" s="27"/>
      <c r="I58" s="27"/>
      <c r="J58" s="27"/>
      <c r="K58" s="27"/>
      <c r="L58" s="27"/>
      <c r="M58" s="27"/>
      <c r="N58" s="27"/>
      <c r="O58" s="14"/>
    </row>
    <row r="59" spans="1:15">
      <c r="A59" s="49"/>
      <c r="B59" s="28">
        <v>40235</v>
      </c>
      <c r="C59" s="29"/>
      <c r="D59" s="23"/>
      <c r="E59" s="27">
        <v>57</v>
      </c>
      <c r="F59" s="27"/>
      <c r="G59" s="27"/>
      <c r="H59" s="27"/>
      <c r="I59" s="27"/>
      <c r="J59" s="27"/>
      <c r="K59" s="27"/>
      <c r="L59" s="27"/>
      <c r="M59" s="27"/>
      <c r="N59" s="27"/>
      <c r="O59" s="14"/>
    </row>
    <row r="60" spans="1:15">
      <c r="A60" s="49"/>
      <c r="B60" s="28">
        <v>40236</v>
      </c>
      <c r="C60" s="29"/>
      <c r="D60" s="23"/>
      <c r="E60" s="27">
        <v>58</v>
      </c>
      <c r="F60" s="27"/>
      <c r="G60" s="27"/>
      <c r="H60" s="27"/>
      <c r="I60" s="27"/>
      <c r="J60" s="27"/>
      <c r="K60" s="27"/>
      <c r="L60" s="27"/>
      <c r="M60" s="27"/>
      <c r="N60" s="27"/>
      <c r="O60" s="14"/>
    </row>
    <row r="61" spans="1:15">
      <c r="A61" s="50"/>
      <c r="B61" s="28">
        <v>40237</v>
      </c>
      <c r="C61" s="29"/>
      <c r="D61" s="23"/>
      <c r="E61" s="27">
        <v>59</v>
      </c>
      <c r="F61" s="27"/>
      <c r="G61" s="27"/>
      <c r="H61" s="27"/>
      <c r="I61" s="27"/>
      <c r="J61" s="27"/>
      <c r="K61" s="27"/>
      <c r="L61" s="27"/>
      <c r="M61" s="27"/>
      <c r="N61" s="27"/>
      <c r="O61" s="14"/>
    </row>
    <row r="62" spans="1:15">
      <c r="A62" s="51" t="s">
        <v>48</v>
      </c>
      <c r="B62" s="28">
        <v>40238</v>
      </c>
      <c r="C62" s="29"/>
      <c r="D62" s="23"/>
      <c r="E62" s="27">
        <v>60</v>
      </c>
      <c r="F62" s="27"/>
      <c r="G62" s="27"/>
      <c r="H62" s="27"/>
      <c r="I62" s="27"/>
      <c r="J62" s="27"/>
      <c r="K62" s="27"/>
      <c r="L62" s="27"/>
      <c r="M62" s="27"/>
      <c r="N62" s="27"/>
      <c r="O62" s="14"/>
    </row>
    <row r="63" spans="1:15">
      <c r="A63" s="52"/>
      <c r="B63" s="28">
        <v>40239</v>
      </c>
      <c r="C63" s="29"/>
      <c r="D63" s="23"/>
      <c r="E63" s="27">
        <v>61</v>
      </c>
      <c r="F63" s="27"/>
      <c r="G63" s="27"/>
      <c r="H63" s="27"/>
      <c r="I63" s="27"/>
      <c r="J63" s="27"/>
      <c r="K63" s="27"/>
      <c r="L63" s="27"/>
      <c r="M63" s="27"/>
      <c r="N63" s="27"/>
      <c r="O63" s="14"/>
    </row>
    <row r="64" spans="1:15">
      <c r="A64" s="52"/>
      <c r="B64" s="28">
        <v>40240</v>
      </c>
      <c r="C64" s="29"/>
      <c r="D64" s="23"/>
      <c r="E64" s="27">
        <v>62</v>
      </c>
      <c r="F64" s="27"/>
      <c r="G64" s="27"/>
      <c r="H64" s="27"/>
      <c r="I64" s="27"/>
      <c r="J64" s="27"/>
      <c r="K64" s="27"/>
      <c r="L64" s="27"/>
      <c r="M64" s="27"/>
      <c r="N64" s="27"/>
      <c r="O64" s="14"/>
    </row>
    <row r="65" spans="1:15">
      <c r="A65" s="52"/>
      <c r="B65" s="28">
        <v>40241</v>
      </c>
      <c r="C65" s="29"/>
      <c r="D65" s="23"/>
      <c r="E65" s="27">
        <v>63</v>
      </c>
      <c r="F65" s="27"/>
      <c r="G65" s="27"/>
      <c r="H65" s="27"/>
      <c r="I65" s="27"/>
      <c r="J65" s="27"/>
      <c r="K65" s="27"/>
      <c r="L65" s="27"/>
      <c r="M65" s="27"/>
      <c r="N65" s="27"/>
      <c r="O65" s="14"/>
    </row>
    <row r="66" spans="1:15">
      <c r="A66" s="52"/>
      <c r="B66" s="28">
        <v>40242</v>
      </c>
      <c r="C66" s="29"/>
      <c r="D66" s="23"/>
      <c r="E66" s="27">
        <v>64</v>
      </c>
      <c r="F66" s="27"/>
      <c r="G66" s="27"/>
      <c r="H66" s="27"/>
      <c r="I66" s="27"/>
      <c r="J66" s="27"/>
      <c r="K66" s="27"/>
      <c r="L66" s="27"/>
      <c r="M66" s="27"/>
      <c r="N66" s="27"/>
      <c r="O66" s="14"/>
    </row>
    <row r="67" spans="1:15">
      <c r="A67" s="52"/>
      <c r="B67" s="28">
        <v>40243</v>
      </c>
      <c r="C67" s="29"/>
      <c r="D67" s="23"/>
      <c r="E67" s="27">
        <v>65</v>
      </c>
      <c r="F67" s="27"/>
      <c r="G67" s="27"/>
      <c r="H67" s="27"/>
      <c r="I67" s="27"/>
      <c r="J67" s="27"/>
      <c r="K67" s="27"/>
      <c r="L67" s="27"/>
      <c r="M67" s="27"/>
      <c r="N67" s="27"/>
      <c r="O67" s="14"/>
    </row>
    <row r="68" spans="1:15">
      <c r="A68" s="52"/>
      <c r="B68" s="28">
        <v>40244</v>
      </c>
      <c r="C68" s="29"/>
      <c r="D68" s="23"/>
      <c r="E68" s="27">
        <v>66</v>
      </c>
      <c r="F68" s="27"/>
      <c r="G68" s="27"/>
      <c r="H68" s="27"/>
      <c r="I68" s="27"/>
      <c r="J68" s="27"/>
      <c r="K68" s="27"/>
      <c r="L68" s="27"/>
      <c r="M68" s="27"/>
      <c r="N68" s="27"/>
      <c r="O68" s="14"/>
    </row>
    <row r="69" spans="1:15">
      <c r="A69" s="52"/>
      <c r="B69" s="28">
        <v>40245</v>
      </c>
      <c r="C69" s="29"/>
      <c r="D69" s="23"/>
      <c r="E69" s="27">
        <v>67</v>
      </c>
      <c r="F69" s="27"/>
      <c r="G69" s="27"/>
      <c r="H69" s="27"/>
      <c r="I69" s="27"/>
      <c r="J69" s="27"/>
      <c r="K69" s="27"/>
      <c r="L69" s="27"/>
      <c r="M69" s="27"/>
      <c r="N69" s="27"/>
      <c r="O69" s="14"/>
    </row>
    <row r="70" spans="1:15">
      <c r="A70" s="52"/>
      <c r="B70" s="28">
        <v>40246</v>
      </c>
      <c r="C70" s="29"/>
      <c r="D70" s="23"/>
      <c r="E70" s="27">
        <v>68</v>
      </c>
      <c r="F70" s="27"/>
      <c r="G70" s="27"/>
      <c r="H70" s="27"/>
      <c r="I70" s="27"/>
      <c r="J70" s="27"/>
      <c r="K70" s="27"/>
      <c r="L70" s="27"/>
      <c r="M70" s="27"/>
      <c r="N70" s="27"/>
      <c r="O70" s="14"/>
    </row>
    <row r="71" spans="1:15">
      <c r="A71" s="52"/>
      <c r="B71" s="28">
        <v>40247</v>
      </c>
      <c r="C71" s="29"/>
      <c r="D71" s="23"/>
      <c r="E71" s="27">
        <v>69</v>
      </c>
      <c r="F71" s="27"/>
      <c r="G71" s="27"/>
      <c r="H71" s="27"/>
      <c r="I71" s="27"/>
      <c r="J71" s="27"/>
      <c r="K71" s="27"/>
      <c r="L71" s="27"/>
      <c r="M71" s="27"/>
      <c r="N71" s="27"/>
      <c r="O71" s="14"/>
    </row>
    <row r="72" spans="1:15">
      <c r="A72" s="52"/>
      <c r="B72" s="28">
        <v>40248</v>
      </c>
      <c r="C72" s="29"/>
      <c r="D72" s="23"/>
      <c r="E72" s="27">
        <v>70</v>
      </c>
      <c r="F72" s="27"/>
      <c r="G72" s="27"/>
      <c r="H72" s="27"/>
      <c r="I72" s="27"/>
      <c r="J72" s="27"/>
      <c r="K72" s="27"/>
      <c r="L72" s="27"/>
      <c r="M72" s="27"/>
      <c r="N72" s="27"/>
      <c r="O72" s="14"/>
    </row>
    <row r="73" spans="1:15">
      <c r="A73" s="52"/>
      <c r="B73" s="28">
        <v>40249</v>
      </c>
      <c r="C73" s="29"/>
      <c r="D73" s="23"/>
      <c r="E73" s="27">
        <v>71</v>
      </c>
      <c r="F73" s="27"/>
      <c r="G73" s="27"/>
      <c r="H73" s="27"/>
      <c r="I73" s="27"/>
      <c r="J73" s="27"/>
      <c r="K73" s="27"/>
      <c r="L73" s="27"/>
      <c r="M73" s="27"/>
      <c r="N73" s="27"/>
      <c r="O73" s="14"/>
    </row>
    <row r="74" spans="1:15">
      <c r="A74" s="52"/>
      <c r="B74" s="28">
        <v>40250</v>
      </c>
      <c r="C74" s="29"/>
      <c r="D74" s="23"/>
      <c r="E74" s="27">
        <v>72</v>
      </c>
      <c r="F74" s="27"/>
      <c r="G74" s="27"/>
      <c r="H74" s="27"/>
      <c r="I74" s="27"/>
      <c r="J74" s="27"/>
      <c r="K74" s="27"/>
      <c r="L74" s="27"/>
      <c r="M74" s="27"/>
      <c r="N74" s="27"/>
      <c r="O74" s="14"/>
    </row>
    <row r="75" spans="1:15">
      <c r="A75" s="52"/>
      <c r="B75" s="28">
        <v>40251</v>
      </c>
      <c r="C75" s="29"/>
      <c r="D75" s="23"/>
      <c r="E75" s="27">
        <v>73</v>
      </c>
      <c r="F75" s="27"/>
      <c r="G75" s="27"/>
      <c r="H75" s="27"/>
      <c r="I75" s="27"/>
      <c r="J75" s="27"/>
      <c r="K75" s="27"/>
      <c r="L75" s="27"/>
      <c r="M75" s="27"/>
      <c r="N75" s="27"/>
      <c r="O75" s="14"/>
    </row>
    <row r="76" spans="1:15">
      <c r="A76" s="52"/>
      <c r="B76" s="28">
        <v>40252</v>
      </c>
      <c r="C76" s="29"/>
      <c r="D76" s="23"/>
      <c r="E76" s="27">
        <v>74</v>
      </c>
      <c r="F76" s="27"/>
      <c r="G76" s="27"/>
      <c r="H76" s="27"/>
      <c r="I76" s="27"/>
      <c r="J76" s="27"/>
      <c r="K76" s="27"/>
      <c r="L76" s="27"/>
      <c r="M76" s="27"/>
      <c r="N76" s="27"/>
      <c r="O76" s="14"/>
    </row>
    <row r="77" spans="1:15">
      <c r="A77" s="52"/>
      <c r="B77" s="28">
        <v>40253</v>
      </c>
      <c r="C77" s="29"/>
      <c r="D77" s="23"/>
      <c r="E77" s="27">
        <v>75</v>
      </c>
      <c r="F77" s="27"/>
      <c r="G77" s="27"/>
      <c r="H77" s="27"/>
      <c r="I77" s="27"/>
      <c r="J77" s="27"/>
      <c r="K77" s="27"/>
      <c r="L77" s="27"/>
      <c r="M77" s="27"/>
      <c r="N77" s="27"/>
      <c r="O77" s="14"/>
    </row>
    <row r="78" spans="1:15">
      <c r="A78" s="52"/>
      <c r="B78" s="28">
        <v>40254</v>
      </c>
      <c r="C78" s="29"/>
      <c r="D78" s="23"/>
      <c r="E78" s="27">
        <v>76</v>
      </c>
      <c r="F78" s="27"/>
      <c r="G78" s="27"/>
      <c r="H78" s="27"/>
      <c r="I78" s="27"/>
      <c r="J78" s="27"/>
      <c r="K78" s="27"/>
      <c r="L78" s="27"/>
      <c r="M78" s="27"/>
      <c r="N78" s="27"/>
      <c r="O78" s="14"/>
    </row>
    <row r="79" spans="1:15">
      <c r="A79" s="52"/>
      <c r="B79" s="28">
        <v>40255</v>
      </c>
      <c r="C79" s="29"/>
      <c r="D79" s="23"/>
      <c r="E79" s="27">
        <v>77</v>
      </c>
      <c r="F79" s="27"/>
      <c r="G79" s="27"/>
      <c r="H79" s="27"/>
      <c r="I79" s="27"/>
      <c r="J79" s="27"/>
      <c r="K79" s="27"/>
      <c r="L79" s="27"/>
      <c r="M79" s="27"/>
      <c r="N79" s="27"/>
      <c r="O79" s="14"/>
    </row>
    <row r="80" spans="1:15">
      <c r="A80" s="52"/>
      <c r="B80" s="28">
        <v>40256</v>
      </c>
      <c r="C80" s="29"/>
      <c r="D80" s="23"/>
      <c r="E80" s="27">
        <v>78</v>
      </c>
      <c r="F80" s="27"/>
      <c r="G80" s="27"/>
      <c r="H80" s="27"/>
      <c r="I80" s="27"/>
      <c r="J80" s="27"/>
      <c r="K80" s="27"/>
      <c r="L80" s="27"/>
      <c r="M80" s="27"/>
      <c r="N80" s="27"/>
      <c r="O80" s="14"/>
    </row>
    <row r="81" spans="1:15">
      <c r="A81" s="52"/>
      <c r="B81" s="28">
        <v>40257</v>
      </c>
      <c r="C81" s="29"/>
      <c r="D81" s="23"/>
      <c r="E81" s="27">
        <v>79</v>
      </c>
      <c r="F81" s="27"/>
      <c r="G81" s="27"/>
      <c r="H81" s="27"/>
      <c r="I81" s="27"/>
      <c r="J81" s="27"/>
      <c r="K81" s="27"/>
      <c r="L81" s="27"/>
      <c r="M81" s="27"/>
      <c r="N81" s="27"/>
      <c r="O81" s="14"/>
    </row>
    <row r="82" spans="1:15">
      <c r="A82" s="52"/>
      <c r="B82" s="28">
        <v>40258</v>
      </c>
      <c r="C82" s="29"/>
      <c r="D82" s="23"/>
      <c r="E82" s="27">
        <v>80</v>
      </c>
      <c r="F82" s="27"/>
      <c r="G82" s="27"/>
      <c r="H82" s="27"/>
      <c r="I82" s="27"/>
      <c r="J82" s="27"/>
      <c r="K82" s="27"/>
      <c r="L82" s="27"/>
      <c r="M82" s="27"/>
      <c r="N82" s="27"/>
      <c r="O82" s="14"/>
    </row>
    <row r="83" spans="1:15">
      <c r="A83" s="52"/>
      <c r="B83" s="28">
        <v>40259</v>
      </c>
      <c r="C83" s="29"/>
      <c r="D83" s="23"/>
      <c r="E83" s="27">
        <v>81</v>
      </c>
      <c r="F83" s="27"/>
      <c r="G83" s="27"/>
      <c r="H83" s="27"/>
      <c r="I83" s="27"/>
      <c r="J83" s="27"/>
      <c r="K83" s="27"/>
      <c r="L83" s="27"/>
      <c r="M83" s="27"/>
      <c r="N83" s="27"/>
      <c r="O83" s="14"/>
    </row>
    <row r="84" spans="1:15">
      <c r="A84" s="52"/>
      <c r="B84" s="28">
        <v>40260</v>
      </c>
      <c r="C84" s="29"/>
      <c r="D84" s="23"/>
      <c r="E84" s="27">
        <v>82</v>
      </c>
      <c r="F84" s="27"/>
      <c r="G84" s="27"/>
      <c r="H84" s="27"/>
      <c r="I84" s="27"/>
      <c r="J84" s="27"/>
      <c r="K84" s="27"/>
      <c r="L84" s="27"/>
      <c r="M84" s="27"/>
      <c r="N84" s="27"/>
      <c r="O84" s="14"/>
    </row>
    <row r="85" spans="1:15">
      <c r="A85" s="52"/>
      <c r="B85" s="28">
        <v>40261</v>
      </c>
      <c r="C85" s="29"/>
      <c r="D85" s="23"/>
      <c r="E85" s="27">
        <v>83</v>
      </c>
      <c r="F85" s="27"/>
      <c r="G85" s="27"/>
      <c r="H85" s="27"/>
      <c r="I85" s="27"/>
      <c r="J85" s="27"/>
      <c r="K85" s="27"/>
      <c r="L85" s="27"/>
      <c r="M85" s="27"/>
      <c r="N85" s="27"/>
      <c r="O85" s="14"/>
    </row>
    <row r="86" spans="1:15">
      <c r="A86" s="52"/>
      <c r="B86" s="28">
        <v>40262</v>
      </c>
      <c r="C86" s="29"/>
      <c r="D86" s="23"/>
      <c r="E86" s="27">
        <v>84</v>
      </c>
      <c r="F86" s="27"/>
      <c r="G86" s="27"/>
      <c r="H86" s="27"/>
      <c r="I86" s="27"/>
      <c r="J86" s="27"/>
      <c r="K86" s="27"/>
      <c r="L86" s="27"/>
      <c r="M86" s="27"/>
      <c r="N86" s="27"/>
      <c r="O86" s="14"/>
    </row>
    <row r="87" spans="1:15">
      <c r="A87" s="52"/>
      <c r="B87" s="28">
        <v>40263</v>
      </c>
      <c r="C87" s="29"/>
      <c r="D87" s="23"/>
      <c r="E87" s="27">
        <v>85</v>
      </c>
      <c r="F87" s="27"/>
      <c r="G87" s="27"/>
      <c r="H87" s="27"/>
      <c r="I87" s="27"/>
      <c r="J87" s="27"/>
      <c r="K87" s="27"/>
      <c r="L87" s="27"/>
      <c r="M87" s="27"/>
      <c r="N87" s="27"/>
      <c r="O87" s="14"/>
    </row>
    <row r="88" spans="1:15">
      <c r="A88" s="52"/>
      <c r="B88" s="28">
        <v>40264</v>
      </c>
      <c r="C88" s="29"/>
      <c r="D88" s="23"/>
      <c r="E88" s="27">
        <v>86</v>
      </c>
      <c r="F88" s="27"/>
      <c r="G88" s="27"/>
      <c r="H88" s="27"/>
      <c r="I88" s="27"/>
      <c r="J88" s="27"/>
      <c r="K88" s="27"/>
      <c r="L88" s="27"/>
      <c r="M88" s="27"/>
      <c r="N88" s="27"/>
      <c r="O88" s="14"/>
    </row>
    <row r="89" spans="1:15">
      <c r="A89" s="52"/>
      <c r="B89" s="28">
        <v>40265</v>
      </c>
      <c r="C89" s="29"/>
      <c r="D89" s="23"/>
      <c r="E89" s="27">
        <v>87</v>
      </c>
      <c r="F89" s="27"/>
      <c r="G89" s="27"/>
      <c r="H89" s="27"/>
      <c r="I89" s="27"/>
      <c r="J89" s="27"/>
      <c r="K89" s="27"/>
      <c r="L89" s="27"/>
      <c r="M89" s="27"/>
      <c r="N89" s="27"/>
      <c r="O89" s="14"/>
    </row>
    <row r="90" spans="1:15">
      <c r="A90" s="52"/>
      <c r="B90" s="28">
        <v>40266</v>
      </c>
      <c r="C90" s="29"/>
      <c r="D90" s="23"/>
      <c r="E90" s="27">
        <v>88</v>
      </c>
      <c r="F90" s="27"/>
      <c r="G90" s="27"/>
      <c r="H90" s="27"/>
      <c r="I90" s="27"/>
      <c r="J90" s="27"/>
      <c r="K90" s="27"/>
      <c r="L90" s="27"/>
      <c r="M90" s="27"/>
      <c r="N90" s="27"/>
      <c r="O90" s="14"/>
    </row>
    <row r="91" spans="1:15">
      <c r="A91" s="52"/>
      <c r="B91" s="28">
        <v>40267</v>
      </c>
      <c r="C91" s="29"/>
      <c r="D91" s="23"/>
      <c r="E91" s="27">
        <v>89</v>
      </c>
      <c r="F91" s="27"/>
      <c r="G91" s="27"/>
      <c r="H91" s="27"/>
      <c r="I91" s="27"/>
      <c r="J91" s="27"/>
      <c r="K91" s="27"/>
      <c r="L91" s="27"/>
      <c r="M91" s="27"/>
      <c r="N91" s="27"/>
      <c r="O91" s="14"/>
    </row>
    <row r="92" spans="1:15">
      <c r="A92" s="53"/>
      <c r="B92" s="28">
        <v>40268</v>
      </c>
      <c r="C92" s="29"/>
      <c r="D92" s="23"/>
      <c r="E92" s="27">
        <v>90</v>
      </c>
      <c r="F92" s="27"/>
      <c r="G92" s="27"/>
      <c r="H92" s="27"/>
      <c r="I92" s="27"/>
      <c r="J92" s="27"/>
      <c r="K92" s="27"/>
      <c r="L92" s="27"/>
      <c r="M92" s="27"/>
      <c r="N92" s="27"/>
      <c r="O92" s="14"/>
    </row>
    <row r="93" spans="1:15">
      <c r="A93" s="54" t="s">
        <v>49</v>
      </c>
      <c r="B93" s="28">
        <v>40269</v>
      </c>
      <c r="C93" s="29"/>
      <c r="D93" s="23"/>
      <c r="E93" s="27">
        <v>91</v>
      </c>
      <c r="F93" s="27"/>
      <c r="G93" s="27"/>
      <c r="H93" s="27"/>
      <c r="I93" s="27"/>
      <c r="J93" s="27"/>
      <c r="K93" s="27"/>
      <c r="L93" s="27"/>
      <c r="M93" s="27"/>
      <c r="N93" s="27"/>
      <c r="O93" s="14"/>
    </row>
    <row r="94" spans="1:15">
      <c r="A94" s="55"/>
      <c r="B94" s="28">
        <v>40270</v>
      </c>
      <c r="C94" s="29"/>
      <c r="D94" s="23"/>
      <c r="E94" s="27">
        <v>92</v>
      </c>
      <c r="F94" s="27"/>
      <c r="G94" s="27"/>
      <c r="H94" s="27"/>
      <c r="I94" s="27"/>
      <c r="J94" s="27"/>
      <c r="K94" s="27"/>
      <c r="L94" s="27"/>
      <c r="M94" s="27"/>
      <c r="N94" s="27"/>
      <c r="O94" s="14"/>
    </row>
    <row r="95" spans="1:15">
      <c r="A95" s="55"/>
      <c r="B95" s="28">
        <v>40271</v>
      </c>
      <c r="C95" s="29"/>
      <c r="D95" s="23"/>
      <c r="E95" s="27">
        <v>93</v>
      </c>
      <c r="F95" s="27"/>
      <c r="G95" s="27"/>
      <c r="H95" s="27"/>
      <c r="I95" s="27"/>
      <c r="J95" s="27"/>
      <c r="K95" s="27"/>
      <c r="L95" s="27"/>
      <c r="M95" s="27"/>
      <c r="N95" s="27"/>
      <c r="O95" s="14"/>
    </row>
    <row r="96" spans="1:15">
      <c r="A96" s="55"/>
      <c r="B96" s="28">
        <v>40272</v>
      </c>
      <c r="C96" s="29"/>
      <c r="D96" s="23"/>
      <c r="E96" s="27">
        <v>94</v>
      </c>
      <c r="F96" s="27"/>
      <c r="G96" s="27"/>
      <c r="H96" s="27"/>
      <c r="I96" s="27"/>
      <c r="J96" s="27"/>
      <c r="K96" s="27"/>
      <c r="L96" s="27"/>
      <c r="M96" s="27"/>
      <c r="N96" s="27"/>
      <c r="O96" s="14"/>
    </row>
    <row r="97" spans="1:15">
      <c r="A97" s="55"/>
      <c r="B97" s="28">
        <v>40273</v>
      </c>
      <c r="C97" s="29"/>
      <c r="D97" s="23"/>
      <c r="E97" s="27">
        <v>95</v>
      </c>
      <c r="F97" s="27"/>
      <c r="G97" s="27"/>
      <c r="H97" s="27"/>
      <c r="I97" s="27"/>
      <c r="J97" s="27"/>
      <c r="K97" s="27"/>
      <c r="L97" s="27"/>
      <c r="M97" s="27"/>
      <c r="N97" s="27"/>
      <c r="O97" s="14"/>
    </row>
    <row r="98" spans="1:15">
      <c r="A98" s="55"/>
      <c r="B98" s="28">
        <v>40274</v>
      </c>
      <c r="C98" s="29"/>
      <c r="D98" s="23"/>
      <c r="E98" s="27">
        <v>96</v>
      </c>
      <c r="F98" s="27"/>
      <c r="G98" s="27"/>
      <c r="H98" s="27"/>
      <c r="I98" s="27"/>
      <c r="J98" s="27"/>
      <c r="K98" s="27"/>
      <c r="L98" s="27"/>
      <c r="M98" s="27"/>
      <c r="N98" s="27"/>
      <c r="O98" s="14"/>
    </row>
    <row r="99" spans="1:15">
      <c r="A99" s="55"/>
      <c r="B99" s="28">
        <v>40275</v>
      </c>
      <c r="C99" s="29"/>
      <c r="D99" s="23"/>
      <c r="E99" s="27">
        <v>97</v>
      </c>
      <c r="F99" s="27"/>
      <c r="G99" s="27"/>
      <c r="H99" s="27"/>
      <c r="I99" s="27"/>
      <c r="J99" s="27"/>
      <c r="K99" s="27"/>
      <c r="L99" s="27"/>
      <c r="M99" s="27"/>
      <c r="N99" s="27"/>
      <c r="O99" s="14"/>
    </row>
    <row r="100" spans="1:15">
      <c r="A100" s="55"/>
      <c r="B100" s="28">
        <v>40276</v>
      </c>
      <c r="C100" s="29"/>
      <c r="D100" s="23"/>
      <c r="E100" s="27">
        <v>98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14"/>
    </row>
    <row r="101" spans="1:15">
      <c r="A101" s="55"/>
      <c r="B101" s="28">
        <v>40277</v>
      </c>
      <c r="C101" s="29"/>
      <c r="D101" s="23"/>
      <c r="E101" s="27">
        <v>99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14"/>
    </row>
    <row r="102" spans="1:15">
      <c r="A102" s="55"/>
      <c r="B102" s="28">
        <v>40278</v>
      </c>
      <c r="C102" s="29"/>
      <c r="D102" s="23"/>
      <c r="E102" s="27">
        <v>100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14"/>
    </row>
    <row r="103" spans="1:15">
      <c r="A103" s="55"/>
      <c r="B103" s="28">
        <v>40279</v>
      </c>
      <c r="C103" s="29"/>
      <c r="D103" s="23"/>
      <c r="E103" s="27">
        <v>101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14"/>
    </row>
    <row r="104" spans="1:15">
      <c r="A104" s="55"/>
      <c r="B104" s="28">
        <v>40280</v>
      </c>
      <c r="C104" s="29"/>
      <c r="D104" s="23"/>
      <c r="E104" s="27">
        <v>102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14"/>
    </row>
    <row r="105" spans="1:15">
      <c r="A105" s="55"/>
      <c r="B105" s="28">
        <v>40281</v>
      </c>
      <c r="C105" s="29"/>
      <c r="D105" s="23"/>
      <c r="E105" s="27">
        <v>103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14"/>
    </row>
    <row r="106" spans="1:15">
      <c r="A106" s="55"/>
      <c r="B106" s="28">
        <v>40282</v>
      </c>
      <c r="C106" s="29"/>
      <c r="D106" s="23"/>
      <c r="E106" s="27">
        <v>104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14"/>
    </row>
    <row r="107" spans="1:15">
      <c r="A107" s="55"/>
      <c r="B107" s="28">
        <v>40283</v>
      </c>
      <c r="C107" s="29"/>
      <c r="D107" s="23"/>
      <c r="E107" s="27">
        <v>105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14"/>
    </row>
    <row r="108" spans="1:15">
      <c r="A108" s="55"/>
      <c r="B108" s="28">
        <v>40284</v>
      </c>
      <c r="C108" s="29"/>
      <c r="D108" s="23"/>
      <c r="E108" s="27">
        <v>106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14"/>
    </row>
    <row r="109" spans="1:15">
      <c r="A109" s="55"/>
      <c r="B109" s="28">
        <v>40285</v>
      </c>
      <c r="C109" s="29"/>
      <c r="D109" s="23"/>
      <c r="E109" s="27">
        <v>107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14"/>
    </row>
    <row r="110" spans="1:15">
      <c r="A110" s="55"/>
      <c r="B110" s="28">
        <v>40286</v>
      </c>
      <c r="C110" s="29"/>
      <c r="D110" s="23"/>
      <c r="E110" s="27">
        <v>108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14"/>
    </row>
    <row r="111" spans="1:15">
      <c r="A111" s="55"/>
      <c r="B111" s="28">
        <v>40287</v>
      </c>
      <c r="C111" s="29"/>
      <c r="D111" s="23"/>
      <c r="E111" s="27">
        <v>109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14"/>
    </row>
    <row r="112" spans="1:15">
      <c r="A112" s="55"/>
      <c r="B112" s="28">
        <v>40288</v>
      </c>
      <c r="C112" s="29"/>
      <c r="D112" s="23"/>
      <c r="E112" s="27">
        <v>110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14"/>
    </row>
    <row r="113" spans="1:15">
      <c r="A113" s="55"/>
      <c r="B113" s="28">
        <v>40289</v>
      </c>
      <c r="C113" s="29"/>
      <c r="D113" s="23"/>
      <c r="E113" s="27">
        <v>111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14"/>
    </row>
    <row r="114" spans="1:15">
      <c r="A114" s="55"/>
      <c r="B114" s="28">
        <v>40290</v>
      </c>
      <c r="C114" s="29"/>
      <c r="D114" s="23"/>
      <c r="E114" s="27">
        <v>112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14"/>
    </row>
    <row r="115" spans="1:15">
      <c r="A115" s="55"/>
      <c r="B115" s="28">
        <v>40291</v>
      </c>
      <c r="C115" s="29"/>
      <c r="D115" s="23"/>
      <c r="E115" s="27">
        <v>113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14"/>
    </row>
    <row r="116" spans="1:15">
      <c r="A116" s="55"/>
      <c r="B116" s="28">
        <v>40292</v>
      </c>
      <c r="C116" s="29"/>
      <c r="D116" s="23"/>
      <c r="E116" s="27">
        <v>114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14"/>
    </row>
    <row r="117" spans="1:15">
      <c r="A117" s="55"/>
      <c r="B117" s="28">
        <v>40293</v>
      </c>
      <c r="C117" s="29"/>
      <c r="D117" s="23"/>
      <c r="E117" s="27">
        <v>115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14"/>
    </row>
    <row r="118" spans="1:15">
      <c r="A118" s="55"/>
      <c r="B118" s="28">
        <v>40294</v>
      </c>
      <c r="C118" s="29"/>
      <c r="D118" s="23"/>
      <c r="E118" s="27">
        <v>116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14"/>
    </row>
    <row r="119" spans="1:15">
      <c r="A119" s="55"/>
      <c r="B119" s="28">
        <v>40295</v>
      </c>
      <c r="C119" s="29"/>
      <c r="D119" s="23"/>
      <c r="E119" s="27">
        <v>117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14"/>
    </row>
    <row r="120" spans="1:15">
      <c r="A120" s="55"/>
      <c r="B120" s="28">
        <v>40296</v>
      </c>
      <c r="C120" s="29"/>
      <c r="D120" s="23"/>
      <c r="E120" s="27">
        <v>118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14"/>
    </row>
    <row r="121" spans="1:15">
      <c r="A121" s="55"/>
      <c r="B121" s="28">
        <v>40297</v>
      </c>
      <c r="C121" s="29"/>
      <c r="D121" s="23"/>
      <c r="E121" s="27">
        <v>119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14"/>
    </row>
    <row r="122" spans="1:15">
      <c r="A122" s="56"/>
      <c r="B122" s="28">
        <v>40298</v>
      </c>
      <c r="C122" s="29"/>
      <c r="D122" s="23"/>
      <c r="E122" s="27">
        <v>120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14"/>
    </row>
    <row r="123" spans="1:15">
      <c r="A123" s="57" t="s">
        <v>50</v>
      </c>
      <c r="B123" s="28">
        <v>40299</v>
      </c>
      <c r="C123" s="29"/>
      <c r="D123" s="23"/>
      <c r="E123" s="27">
        <v>121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14"/>
    </row>
    <row r="124" spans="1:15">
      <c r="A124" s="58"/>
      <c r="B124" s="28">
        <v>40300</v>
      </c>
      <c r="C124" s="29"/>
      <c r="D124" s="23"/>
      <c r="E124" s="27">
        <v>122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14"/>
    </row>
    <row r="125" spans="1:15">
      <c r="A125" s="58"/>
      <c r="B125" s="31">
        <v>40301</v>
      </c>
      <c r="C125" s="26"/>
      <c r="D125" s="23"/>
      <c r="E125" s="27">
        <v>123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14"/>
    </row>
    <row r="126" spans="1:15">
      <c r="A126" s="58"/>
      <c r="B126" s="28">
        <v>40302</v>
      </c>
      <c r="C126" s="29"/>
      <c r="D126" s="23"/>
      <c r="E126" s="27">
        <v>124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14"/>
    </row>
    <row r="127" spans="1:15">
      <c r="A127" s="58"/>
      <c r="B127" s="28">
        <v>40303</v>
      </c>
      <c r="C127" s="29"/>
      <c r="D127" s="23"/>
      <c r="E127" s="27">
        <v>125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14"/>
    </row>
    <row r="128" spans="1:15">
      <c r="A128" s="58"/>
      <c r="B128" s="28">
        <v>40304</v>
      </c>
      <c r="C128" s="29"/>
      <c r="D128" s="23"/>
      <c r="E128" s="27">
        <v>126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14"/>
    </row>
    <row r="129" spans="1:15">
      <c r="A129" s="58"/>
      <c r="B129" s="28">
        <v>40305</v>
      </c>
      <c r="C129" s="29"/>
      <c r="D129" s="23"/>
      <c r="E129" s="27">
        <v>127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14"/>
    </row>
    <row r="130" spans="1:15">
      <c r="A130" s="58"/>
      <c r="B130" s="28">
        <v>40306</v>
      </c>
      <c r="C130" s="29"/>
      <c r="D130" s="23"/>
      <c r="E130" s="27">
        <v>128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14"/>
    </row>
    <row r="131" spans="1:15">
      <c r="A131" s="58"/>
      <c r="B131" s="28">
        <v>40307</v>
      </c>
      <c r="C131" s="29"/>
      <c r="D131" s="23"/>
      <c r="E131" s="27">
        <v>129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14"/>
    </row>
    <row r="132" spans="1:15">
      <c r="A132" s="58"/>
      <c r="B132" s="28">
        <v>40308</v>
      </c>
      <c r="C132" s="29"/>
      <c r="D132" s="23"/>
      <c r="E132" s="27">
        <v>130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14"/>
    </row>
    <row r="133" spans="1:15">
      <c r="A133" s="58"/>
      <c r="B133" s="28">
        <v>40309</v>
      </c>
      <c r="C133" s="29"/>
      <c r="D133" s="23"/>
      <c r="E133" s="27">
        <v>131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14"/>
    </row>
    <row r="134" spans="1:15">
      <c r="A134" s="58"/>
      <c r="B134" s="28">
        <v>40310</v>
      </c>
      <c r="C134" s="29"/>
      <c r="D134" s="23"/>
      <c r="E134" s="27">
        <v>132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14"/>
    </row>
    <row r="135" spans="1:15">
      <c r="A135" s="58"/>
      <c r="B135" s="28">
        <v>40311</v>
      </c>
      <c r="C135" s="29"/>
      <c r="D135" s="23"/>
      <c r="E135" s="27">
        <v>133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14"/>
    </row>
    <row r="136" spans="1:15">
      <c r="A136" s="58"/>
      <c r="B136" s="28">
        <v>40312</v>
      </c>
      <c r="C136" s="29"/>
      <c r="D136" s="23"/>
      <c r="E136" s="27">
        <v>134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14"/>
    </row>
    <row r="137" spans="1:15">
      <c r="A137" s="58"/>
      <c r="B137" s="28">
        <v>40313</v>
      </c>
      <c r="C137" s="29"/>
      <c r="D137" s="23"/>
      <c r="E137" s="27">
        <v>135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14"/>
    </row>
    <row r="138" spans="1:15">
      <c r="A138" s="58"/>
      <c r="B138" s="28">
        <v>40314</v>
      </c>
      <c r="C138" s="29"/>
      <c r="D138" s="23"/>
      <c r="E138" s="27">
        <v>136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14"/>
    </row>
    <row r="139" spans="1:15">
      <c r="A139" s="58"/>
      <c r="B139" s="28">
        <v>40315</v>
      </c>
      <c r="C139" s="29"/>
      <c r="D139" s="23"/>
      <c r="E139" s="27">
        <v>137</v>
      </c>
      <c r="F139" s="27"/>
      <c r="G139" s="27"/>
      <c r="H139" s="27"/>
      <c r="I139" s="27"/>
      <c r="J139" s="27"/>
      <c r="K139" s="27"/>
      <c r="L139" s="27"/>
      <c r="M139" s="27"/>
      <c r="N139" s="27"/>
      <c r="O139" s="14"/>
    </row>
    <row r="140" spans="1:15">
      <c r="A140" s="58"/>
      <c r="B140" s="28">
        <v>40316</v>
      </c>
      <c r="C140" s="29"/>
      <c r="D140" s="23"/>
      <c r="E140" s="27">
        <v>138</v>
      </c>
      <c r="F140" s="27"/>
      <c r="G140" s="27"/>
      <c r="H140" s="27"/>
      <c r="I140" s="27"/>
      <c r="J140" s="27"/>
      <c r="K140" s="27"/>
      <c r="L140" s="27"/>
      <c r="M140" s="27"/>
      <c r="N140" s="27"/>
      <c r="O140" s="14"/>
    </row>
    <row r="141" spans="1:15">
      <c r="A141" s="58"/>
      <c r="B141" s="28">
        <v>40317</v>
      </c>
      <c r="C141" s="29"/>
      <c r="D141" s="23"/>
      <c r="E141" s="27">
        <v>139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14"/>
    </row>
    <row r="142" spans="1:15">
      <c r="A142" s="58"/>
      <c r="B142" s="28">
        <v>40318</v>
      </c>
      <c r="C142" s="29"/>
      <c r="D142" s="23"/>
      <c r="E142" s="27">
        <v>140</v>
      </c>
      <c r="F142" s="27"/>
      <c r="G142" s="27"/>
      <c r="H142" s="27"/>
      <c r="I142" s="27"/>
      <c r="J142" s="27"/>
      <c r="K142" s="27"/>
      <c r="L142" s="27"/>
      <c r="M142" s="27"/>
      <c r="N142" s="27"/>
      <c r="O142" s="14"/>
    </row>
    <row r="143" spans="1:15">
      <c r="A143" s="58"/>
      <c r="B143" s="28">
        <v>40319</v>
      </c>
      <c r="C143" s="29"/>
      <c r="D143" s="23"/>
      <c r="E143" s="27">
        <v>141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14"/>
    </row>
    <row r="144" spans="1:15">
      <c r="A144" s="58"/>
      <c r="B144" s="28">
        <v>40320</v>
      </c>
      <c r="C144" s="29"/>
      <c r="D144" s="23"/>
      <c r="E144" s="27">
        <v>142</v>
      </c>
      <c r="F144" s="27"/>
      <c r="G144" s="27"/>
      <c r="H144" s="27"/>
      <c r="I144" s="27"/>
      <c r="J144" s="27"/>
      <c r="K144" s="27"/>
      <c r="L144" s="27"/>
      <c r="M144" s="27"/>
      <c r="N144" s="27"/>
      <c r="O144" s="14"/>
    </row>
    <row r="145" spans="1:15">
      <c r="A145" s="58"/>
      <c r="B145" s="28">
        <v>40321</v>
      </c>
      <c r="C145" s="29"/>
      <c r="D145" s="23"/>
      <c r="E145" s="27">
        <v>143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14"/>
    </row>
    <row r="146" spans="1:15">
      <c r="A146" s="58"/>
      <c r="B146" s="28">
        <v>40322</v>
      </c>
      <c r="C146" s="29"/>
      <c r="D146" s="23"/>
      <c r="E146" s="27">
        <v>144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14"/>
    </row>
    <row r="147" spans="1:15">
      <c r="A147" s="58"/>
      <c r="B147" s="28">
        <v>40323</v>
      </c>
      <c r="C147" s="29"/>
      <c r="D147" s="23"/>
      <c r="E147" s="27">
        <v>145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14"/>
    </row>
    <row r="148" spans="1:15">
      <c r="A148" s="58"/>
      <c r="B148" s="28">
        <v>40324</v>
      </c>
      <c r="C148" s="29"/>
      <c r="D148" s="23"/>
      <c r="E148" s="27">
        <v>146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14"/>
    </row>
    <row r="149" spans="1:15">
      <c r="A149" s="58"/>
      <c r="B149" s="28">
        <v>40325</v>
      </c>
      <c r="C149" s="29"/>
      <c r="D149" s="23"/>
      <c r="E149" s="27">
        <v>147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14"/>
    </row>
    <row r="150" spans="1:15">
      <c r="A150" s="58"/>
      <c r="B150" s="28">
        <v>40326</v>
      </c>
      <c r="C150" s="29"/>
      <c r="D150" s="23"/>
      <c r="E150" s="27">
        <v>148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14"/>
    </row>
    <row r="151" spans="1:15">
      <c r="A151" s="58"/>
      <c r="B151" s="28">
        <v>40327</v>
      </c>
      <c r="C151" s="29"/>
      <c r="D151" s="23"/>
      <c r="E151" s="27">
        <v>149</v>
      </c>
      <c r="F151" s="27"/>
      <c r="G151" s="27"/>
      <c r="H151" s="27"/>
      <c r="I151" s="27"/>
      <c r="J151" s="27"/>
      <c r="K151" s="27"/>
      <c r="L151" s="27"/>
      <c r="M151" s="27"/>
      <c r="N151" s="27"/>
      <c r="O151" s="14"/>
    </row>
    <row r="152" spans="1:15">
      <c r="A152" s="58"/>
      <c r="B152" s="28">
        <v>40328</v>
      </c>
      <c r="C152" s="29"/>
      <c r="D152" s="23"/>
      <c r="E152" s="27">
        <v>150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14"/>
    </row>
    <row r="153" spans="1:15">
      <c r="A153" s="59"/>
      <c r="B153" s="28">
        <v>40329</v>
      </c>
      <c r="C153" s="29"/>
      <c r="D153" s="23"/>
      <c r="E153" s="27">
        <v>151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14"/>
    </row>
    <row r="154" spans="1:15">
      <c r="A154" s="54" t="s">
        <v>51</v>
      </c>
      <c r="B154" s="28">
        <v>40330</v>
      </c>
      <c r="C154" s="29"/>
      <c r="D154" s="23"/>
      <c r="E154" s="27">
        <v>152</v>
      </c>
      <c r="F154" s="27"/>
      <c r="G154" s="27"/>
      <c r="H154" s="27"/>
      <c r="I154" s="27"/>
      <c r="J154" s="27"/>
      <c r="K154" s="27"/>
      <c r="L154" s="27"/>
      <c r="M154" s="27"/>
      <c r="N154" s="27"/>
      <c r="O154" s="14"/>
    </row>
    <row r="155" spans="1:15">
      <c r="A155" s="55"/>
      <c r="B155" s="28">
        <v>40331</v>
      </c>
      <c r="C155" s="29"/>
      <c r="D155" s="23"/>
      <c r="E155" s="27">
        <v>153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14"/>
    </row>
    <row r="156" spans="1:15">
      <c r="A156" s="55"/>
      <c r="B156" s="28">
        <v>40332</v>
      </c>
      <c r="C156" s="29"/>
      <c r="D156" s="23"/>
      <c r="E156" s="27">
        <v>154</v>
      </c>
      <c r="F156" s="27"/>
      <c r="G156" s="27"/>
      <c r="H156" s="27"/>
      <c r="I156" s="27"/>
      <c r="J156" s="27"/>
      <c r="K156" s="27"/>
      <c r="L156" s="27"/>
      <c r="M156" s="27"/>
      <c r="N156" s="27"/>
      <c r="O156" s="14"/>
    </row>
    <row r="157" spans="1:15">
      <c r="A157" s="55"/>
      <c r="B157" s="28">
        <v>40333</v>
      </c>
      <c r="C157" s="29"/>
      <c r="D157" s="23"/>
      <c r="E157" s="27">
        <v>155</v>
      </c>
      <c r="F157" s="27"/>
      <c r="G157" s="27"/>
      <c r="H157" s="27"/>
      <c r="I157" s="27"/>
      <c r="J157" s="27"/>
      <c r="K157" s="27"/>
      <c r="L157" s="27"/>
      <c r="M157" s="27"/>
      <c r="N157" s="27"/>
      <c r="O157" s="14"/>
    </row>
    <row r="158" spans="1:15">
      <c r="A158" s="55"/>
      <c r="B158" s="28">
        <v>40334</v>
      </c>
      <c r="C158" s="29"/>
      <c r="D158" s="23"/>
      <c r="E158" s="27">
        <v>156</v>
      </c>
      <c r="F158" s="27"/>
      <c r="G158" s="27"/>
      <c r="H158" s="27"/>
      <c r="I158" s="27"/>
      <c r="J158" s="27"/>
      <c r="K158" s="27"/>
      <c r="L158" s="27"/>
      <c r="M158" s="27"/>
      <c r="N158" s="27"/>
      <c r="O158" s="14"/>
    </row>
    <row r="159" spans="1:15">
      <c r="A159" s="55"/>
      <c r="B159" s="28">
        <v>40335</v>
      </c>
      <c r="C159" s="29"/>
      <c r="D159" s="23"/>
      <c r="E159" s="27">
        <v>157</v>
      </c>
      <c r="F159" s="27"/>
      <c r="G159" s="27"/>
      <c r="H159" s="27"/>
      <c r="I159" s="27"/>
      <c r="J159" s="27"/>
      <c r="K159" s="27"/>
      <c r="L159" s="27"/>
      <c r="M159" s="27"/>
      <c r="N159" s="27"/>
      <c r="O159" s="14"/>
    </row>
    <row r="160" spans="1:15">
      <c r="A160" s="55"/>
      <c r="B160" s="28">
        <v>40336</v>
      </c>
      <c r="C160" s="29"/>
      <c r="D160" s="23"/>
      <c r="E160" s="27">
        <v>158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14"/>
    </row>
    <row r="161" spans="1:15">
      <c r="A161" s="55"/>
      <c r="B161" s="28">
        <v>40337</v>
      </c>
      <c r="C161" s="29"/>
      <c r="D161" s="23"/>
      <c r="E161" s="27">
        <v>159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14"/>
    </row>
    <row r="162" spans="1:15">
      <c r="A162" s="55"/>
      <c r="B162" s="28">
        <v>40338</v>
      </c>
      <c r="C162" s="29"/>
      <c r="D162" s="23"/>
      <c r="E162" s="27">
        <v>160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14"/>
    </row>
    <row r="163" spans="1:15">
      <c r="A163" s="55"/>
      <c r="B163" s="28">
        <v>40339</v>
      </c>
      <c r="C163" s="29"/>
      <c r="D163" s="23"/>
      <c r="E163" s="27">
        <v>161</v>
      </c>
      <c r="F163" s="27"/>
      <c r="G163" s="27"/>
      <c r="H163" s="27"/>
      <c r="I163" s="27"/>
      <c r="J163" s="27"/>
      <c r="K163" s="27"/>
      <c r="L163" s="27"/>
      <c r="M163" s="27"/>
      <c r="N163" s="27"/>
      <c r="O163" s="14"/>
    </row>
    <row r="164" spans="1:15">
      <c r="A164" s="55"/>
      <c r="B164" s="28">
        <v>40340</v>
      </c>
      <c r="C164" s="29"/>
      <c r="D164" s="23"/>
      <c r="E164" s="27">
        <v>162</v>
      </c>
      <c r="F164" s="27"/>
      <c r="G164" s="27"/>
      <c r="H164" s="27"/>
      <c r="I164" s="27"/>
      <c r="J164" s="27"/>
      <c r="K164" s="27"/>
      <c r="L164" s="27"/>
      <c r="M164" s="27"/>
      <c r="N164" s="27"/>
      <c r="O164" s="14"/>
    </row>
    <row r="165" spans="1:15">
      <c r="A165" s="55"/>
      <c r="B165" s="28">
        <v>40341</v>
      </c>
      <c r="C165" s="29"/>
      <c r="D165" s="23"/>
      <c r="E165" s="27">
        <v>163</v>
      </c>
      <c r="F165" s="27"/>
      <c r="G165" s="27"/>
      <c r="H165" s="27"/>
      <c r="I165" s="27"/>
      <c r="J165" s="27"/>
      <c r="K165" s="27"/>
      <c r="L165" s="27"/>
      <c r="M165" s="27"/>
      <c r="N165" s="27"/>
      <c r="O165" s="14"/>
    </row>
    <row r="166" spans="1:15">
      <c r="A166" s="55"/>
      <c r="B166" s="28">
        <v>40342</v>
      </c>
      <c r="C166" s="29"/>
      <c r="D166" s="23"/>
      <c r="E166" s="27">
        <v>164</v>
      </c>
      <c r="F166" s="27"/>
      <c r="G166" s="27"/>
      <c r="H166" s="27"/>
      <c r="I166" s="27"/>
      <c r="J166" s="27"/>
      <c r="K166" s="27"/>
      <c r="L166" s="27"/>
      <c r="M166" s="27"/>
      <c r="N166" s="27"/>
      <c r="O166" s="14"/>
    </row>
    <row r="167" spans="1:15">
      <c r="A167" s="55"/>
      <c r="B167" s="28">
        <v>40343</v>
      </c>
      <c r="C167" s="29"/>
      <c r="D167" s="23"/>
      <c r="E167" s="27">
        <v>165</v>
      </c>
      <c r="F167" s="27"/>
      <c r="G167" s="27"/>
      <c r="H167" s="27"/>
      <c r="I167" s="27"/>
      <c r="J167" s="27"/>
      <c r="K167" s="27"/>
      <c r="L167" s="27"/>
      <c r="M167" s="27"/>
      <c r="N167" s="27"/>
      <c r="O167" s="14"/>
    </row>
    <row r="168" spans="1:15">
      <c r="A168" s="55"/>
      <c r="B168" s="28">
        <v>40344</v>
      </c>
      <c r="C168" s="29"/>
      <c r="D168" s="23"/>
      <c r="E168" s="27">
        <v>166</v>
      </c>
      <c r="F168" s="27"/>
      <c r="G168" s="27"/>
      <c r="H168" s="27"/>
      <c r="I168" s="27"/>
      <c r="J168" s="27"/>
      <c r="K168" s="27"/>
      <c r="L168" s="27"/>
      <c r="M168" s="27"/>
      <c r="N168" s="27"/>
      <c r="O168" s="14"/>
    </row>
    <row r="169" spans="1:15">
      <c r="A169" s="55"/>
      <c r="B169" s="28">
        <v>40345</v>
      </c>
      <c r="C169" s="29"/>
      <c r="D169" s="23"/>
      <c r="E169" s="27">
        <v>167</v>
      </c>
      <c r="F169" s="27"/>
      <c r="G169" s="27"/>
      <c r="H169" s="27"/>
      <c r="I169" s="27"/>
      <c r="J169" s="27"/>
      <c r="K169" s="27"/>
      <c r="L169" s="27"/>
      <c r="M169" s="27"/>
      <c r="N169" s="27"/>
      <c r="O169" s="14"/>
    </row>
    <row r="170" spans="1:15">
      <c r="A170" s="55"/>
      <c r="B170" s="28">
        <v>40346</v>
      </c>
      <c r="C170" s="29"/>
      <c r="D170" s="23"/>
      <c r="E170" s="27">
        <v>168</v>
      </c>
      <c r="F170" s="27"/>
      <c r="G170" s="27"/>
      <c r="H170" s="27"/>
      <c r="I170" s="27"/>
      <c r="J170" s="27"/>
      <c r="K170" s="27"/>
      <c r="L170" s="27"/>
      <c r="M170" s="27"/>
      <c r="N170" s="27"/>
      <c r="O170" s="14"/>
    </row>
    <row r="171" spans="1:15">
      <c r="A171" s="55"/>
      <c r="B171" s="28">
        <v>40347</v>
      </c>
      <c r="C171" s="29"/>
      <c r="D171" s="23"/>
      <c r="E171" s="27">
        <v>169</v>
      </c>
      <c r="F171" s="27"/>
      <c r="G171" s="27"/>
      <c r="H171" s="27"/>
      <c r="I171" s="27"/>
      <c r="J171" s="27"/>
      <c r="K171" s="27"/>
      <c r="L171" s="27"/>
      <c r="M171" s="27"/>
      <c r="N171" s="27"/>
      <c r="O171" s="14"/>
    </row>
    <row r="172" spans="1:15">
      <c r="A172" s="55"/>
      <c r="B172" s="28">
        <v>40348</v>
      </c>
      <c r="C172" s="29"/>
      <c r="D172" s="23"/>
      <c r="E172" s="27">
        <v>170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14"/>
    </row>
    <row r="173" spans="1:15">
      <c r="A173" s="55"/>
      <c r="B173" s="28">
        <v>40349</v>
      </c>
      <c r="C173" s="29"/>
      <c r="D173" s="23"/>
      <c r="E173" s="27">
        <v>171</v>
      </c>
      <c r="F173" s="27"/>
      <c r="G173" s="27"/>
      <c r="H173" s="27"/>
      <c r="I173" s="27"/>
      <c r="J173" s="27"/>
      <c r="K173" s="27"/>
      <c r="L173" s="27"/>
      <c r="M173" s="27"/>
      <c r="N173" s="27"/>
      <c r="O173" s="14"/>
    </row>
    <row r="174" spans="1:15">
      <c r="A174" s="55"/>
      <c r="B174" s="28">
        <v>40350</v>
      </c>
      <c r="C174" s="29"/>
      <c r="D174" s="23"/>
      <c r="E174" s="27">
        <v>172</v>
      </c>
      <c r="F174" s="27"/>
      <c r="G174" s="27"/>
      <c r="H174" s="27"/>
      <c r="I174" s="27"/>
      <c r="J174" s="27"/>
      <c r="K174" s="27"/>
      <c r="L174" s="27"/>
      <c r="M174" s="27"/>
      <c r="N174" s="27"/>
      <c r="O174" s="14"/>
    </row>
    <row r="175" spans="1:15">
      <c r="A175" s="55"/>
      <c r="B175" s="28">
        <v>40351</v>
      </c>
      <c r="C175" s="29"/>
      <c r="D175" s="23"/>
      <c r="E175" s="27">
        <v>173</v>
      </c>
      <c r="F175" s="27"/>
      <c r="G175" s="27"/>
      <c r="H175" s="27"/>
      <c r="I175" s="27"/>
      <c r="J175" s="27"/>
      <c r="K175" s="27"/>
      <c r="L175" s="27"/>
      <c r="M175" s="27"/>
      <c r="N175" s="27"/>
      <c r="O175" s="14"/>
    </row>
    <row r="176" spans="1:15">
      <c r="A176" s="55"/>
      <c r="B176" s="28">
        <v>40352</v>
      </c>
      <c r="C176" s="29"/>
      <c r="D176" s="23"/>
      <c r="E176" s="27">
        <v>174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14"/>
    </row>
    <row r="177" spans="1:15">
      <c r="A177" s="55"/>
      <c r="B177" s="28">
        <v>40353</v>
      </c>
      <c r="C177" s="29"/>
      <c r="D177" s="23"/>
      <c r="E177" s="27">
        <v>175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14"/>
    </row>
    <row r="178" spans="1:15">
      <c r="A178" s="55"/>
      <c r="B178" s="28">
        <v>40354</v>
      </c>
      <c r="C178" s="29"/>
      <c r="D178" s="23"/>
      <c r="E178" s="27">
        <v>176</v>
      </c>
      <c r="F178" s="27"/>
      <c r="G178" s="27"/>
      <c r="H178" s="27"/>
      <c r="I178" s="27"/>
      <c r="J178" s="27"/>
      <c r="K178" s="27"/>
      <c r="L178" s="27"/>
      <c r="M178" s="27"/>
      <c r="N178" s="27"/>
      <c r="O178" s="14"/>
    </row>
    <row r="179" spans="1:15">
      <c r="A179" s="55"/>
      <c r="B179" s="28">
        <v>40355</v>
      </c>
      <c r="C179" s="29"/>
      <c r="D179" s="23"/>
      <c r="E179" s="27">
        <v>177</v>
      </c>
      <c r="F179" s="27"/>
      <c r="G179" s="27"/>
      <c r="H179" s="27"/>
      <c r="I179" s="27"/>
      <c r="J179" s="27"/>
      <c r="K179" s="27"/>
      <c r="L179" s="27"/>
      <c r="M179" s="27"/>
      <c r="N179" s="27"/>
      <c r="O179" s="14"/>
    </row>
    <row r="180" spans="1:15">
      <c r="A180" s="55"/>
      <c r="B180" s="28">
        <v>40356</v>
      </c>
      <c r="C180" s="29"/>
      <c r="D180" s="23"/>
      <c r="E180" s="27">
        <v>178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14"/>
    </row>
    <row r="181" spans="1:15">
      <c r="A181" s="55"/>
      <c r="B181" s="28">
        <v>40357</v>
      </c>
      <c r="C181" s="29"/>
      <c r="D181" s="23"/>
      <c r="E181" s="27">
        <v>179</v>
      </c>
      <c r="F181" s="27"/>
      <c r="G181" s="27"/>
      <c r="H181" s="27"/>
      <c r="I181" s="27"/>
      <c r="J181" s="27"/>
      <c r="K181" s="27"/>
      <c r="L181" s="27"/>
      <c r="M181" s="27"/>
      <c r="N181" s="27"/>
      <c r="O181" s="14"/>
    </row>
    <row r="182" spans="1:15">
      <c r="A182" s="55"/>
      <c r="B182" s="28">
        <v>40358</v>
      </c>
      <c r="C182" s="29"/>
      <c r="D182" s="23"/>
      <c r="E182" s="27">
        <v>180</v>
      </c>
      <c r="F182" s="27"/>
      <c r="G182" s="27"/>
      <c r="H182" s="27"/>
      <c r="I182" s="27"/>
      <c r="J182" s="27"/>
      <c r="K182" s="27"/>
      <c r="L182" s="27"/>
      <c r="M182" s="27"/>
      <c r="N182" s="27"/>
      <c r="O182" s="14"/>
    </row>
    <row r="183" spans="1:15">
      <c r="A183" s="56"/>
      <c r="B183" s="28">
        <v>40359</v>
      </c>
      <c r="C183" s="29"/>
      <c r="D183" s="23"/>
      <c r="E183" s="27">
        <v>181</v>
      </c>
      <c r="F183" s="27"/>
      <c r="G183" s="27"/>
      <c r="H183" s="27"/>
      <c r="I183" s="27"/>
      <c r="J183" s="27"/>
      <c r="K183" s="27"/>
      <c r="L183" s="27"/>
      <c r="M183" s="27"/>
      <c r="N183" s="27"/>
      <c r="O183" s="14"/>
    </row>
    <row r="184" spans="1:15">
      <c r="A184" s="51" t="s">
        <v>52</v>
      </c>
      <c r="B184" s="28">
        <v>40360</v>
      </c>
      <c r="C184" s="29"/>
      <c r="D184" s="23"/>
      <c r="E184" s="27">
        <v>182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14"/>
    </row>
    <row r="185" spans="1:15">
      <c r="A185" s="52"/>
      <c r="B185" s="28">
        <v>40361</v>
      </c>
      <c r="C185" s="29"/>
      <c r="D185" s="23"/>
      <c r="E185" s="27">
        <v>183</v>
      </c>
      <c r="F185" s="27"/>
      <c r="G185" s="27"/>
      <c r="H185" s="27"/>
      <c r="I185" s="27"/>
      <c r="J185" s="27"/>
      <c r="K185" s="27"/>
      <c r="L185" s="27"/>
      <c r="M185" s="27"/>
      <c r="N185" s="27"/>
      <c r="O185" s="14"/>
    </row>
    <row r="186" spans="1:15">
      <c r="A186" s="52"/>
      <c r="B186" s="28">
        <v>40362</v>
      </c>
      <c r="C186" s="29"/>
      <c r="D186" s="23"/>
      <c r="E186" s="27">
        <v>184</v>
      </c>
      <c r="F186" s="27"/>
      <c r="G186" s="27"/>
      <c r="H186" s="27"/>
      <c r="I186" s="27"/>
      <c r="J186" s="27"/>
      <c r="K186" s="27"/>
      <c r="L186" s="27"/>
      <c r="M186" s="27"/>
      <c r="N186" s="27"/>
      <c r="O186" s="14"/>
    </row>
    <row r="187" spans="1:15">
      <c r="A187" s="52"/>
      <c r="B187" s="28">
        <v>40363</v>
      </c>
      <c r="C187" s="29"/>
      <c r="D187" s="23"/>
      <c r="E187" s="27">
        <v>185</v>
      </c>
      <c r="F187" s="27"/>
      <c r="G187" s="27"/>
      <c r="H187" s="27"/>
      <c r="I187" s="27"/>
      <c r="J187" s="27"/>
      <c r="K187" s="27"/>
      <c r="L187" s="27"/>
      <c r="M187" s="27"/>
      <c r="N187" s="27"/>
      <c r="O187" s="14"/>
    </row>
    <row r="188" spans="1:15">
      <c r="A188" s="52"/>
      <c r="B188" s="28">
        <v>40364</v>
      </c>
      <c r="C188" s="29"/>
      <c r="D188" s="23"/>
      <c r="E188" s="27">
        <v>186</v>
      </c>
      <c r="F188" s="27"/>
      <c r="G188" s="27"/>
      <c r="H188" s="27"/>
      <c r="I188" s="27"/>
      <c r="J188" s="27"/>
      <c r="K188" s="27"/>
      <c r="L188" s="27"/>
      <c r="M188" s="27"/>
      <c r="N188" s="27"/>
      <c r="O188" s="14"/>
    </row>
    <row r="189" spans="1:15">
      <c r="A189" s="52"/>
      <c r="B189" s="28">
        <v>40365</v>
      </c>
      <c r="C189" s="29"/>
      <c r="D189" s="23"/>
      <c r="E189" s="27">
        <v>187</v>
      </c>
      <c r="F189" s="27"/>
      <c r="G189" s="27"/>
      <c r="H189" s="27"/>
      <c r="I189" s="27"/>
      <c r="J189" s="27"/>
      <c r="K189" s="27"/>
      <c r="L189" s="27"/>
      <c r="M189" s="27"/>
      <c r="N189" s="27"/>
      <c r="O189" s="14"/>
    </row>
    <row r="190" spans="1:15">
      <c r="A190" s="52"/>
      <c r="B190" s="28">
        <v>40366</v>
      </c>
      <c r="C190" s="29"/>
      <c r="D190" s="23"/>
      <c r="E190" s="27">
        <v>188</v>
      </c>
      <c r="F190" s="27"/>
      <c r="G190" s="27"/>
      <c r="H190" s="27"/>
      <c r="I190" s="27"/>
      <c r="J190" s="27"/>
      <c r="K190" s="27"/>
      <c r="L190" s="27"/>
      <c r="M190" s="27"/>
      <c r="N190" s="27"/>
      <c r="O190" s="14"/>
    </row>
    <row r="191" spans="1:15">
      <c r="A191" s="52"/>
      <c r="B191" s="28">
        <v>40367</v>
      </c>
      <c r="C191" s="29"/>
      <c r="D191" s="23"/>
      <c r="E191" s="27">
        <v>189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14"/>
    </row>
    <row r="192" spans="1:15">
      <c r="A192" s="52"/>
      <c r="B192" s="28">
        <v>40368</v>
      </c>
      <c r="C192" s="29"/>
      <c r="D192" s="23"/>
      <c r="E192" s="27">
        <v>190</v>
      </c>
      <c r="F192" s="27"/>
      <c r="G192" s="27"/>
      <c r="H192" s="27"/>
      <c r="I192" s="27"/>
      <c r="J192" s="27"/>
      <c r="K192" s="27"/>
      <c r="L192" s="27"/>
      <c r="M192" s="27"/>
      <c r="N192" s="27"/>
      <c r="O192" s="14"/>
    </row>
    <row r="193" spans="1:15">
      <c r="A193" s="52"/>
      <c r="B193" s="28">
        <v>40369</v>
      </c>
      <c r="C193" s="29"/>
      <c r="D193" s="23"/>
      <c r="E193" s="27">
        <v>191</v>
      </c>
      <c r="F193" s="27"/>
      <c r="G193" s="27"/>
      <c r="H193" s="27"/>
      <c r="I193" s="27"/>
      <c r="J193" s="27"/>
      <c r="K193" s="27"/>
      <c r="L193" s="27"/>
      <c r="M193" s="27"/>
      <c r="N193" s="27"/>
      <c r="O193" s="14"/>
    </row>
    <row r="194" spans="1:15">
      <c r="A194" s="52"/>
      <c r="B194" s="28">
        <v>40370</v>
      </c>
      <c r="C194" s="29"/>
      <c r="D194" s="23"/>
      <c r="E194" s="27">
        <v>192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14"/>
    </row>
    <row r="195" spans="1:15">
      <c r="A195" s="52"/>
      <c r="B195" s="28">
        <v>40371</v>
      </c>
      <c r="C195" s="29"/>
      <c r="D195" s="23"/>
      <c r="E195" s="27">
        <v>193</v>
      </c>
      <c r="F195" s="27"/>
      <c r="G195" s="27"/>
      <c r="H195" s="27"/>
      <c r="I195" s="27"/>
      <c r="J195" s="27"/>
      <c r="K195" s="27"/>
      <c r="L195" s="27"/>
      <c r="M195" s="27"/>
      <c r="N195" s="27"/>
      <c r="O195" s="14"/>
    </row>
    <row r="196" spans="1:15">
      <c r="A196" s="52"/>
      <c r="B196" s="28">
        <v>40372</v>
      </c>
      <c r="C196" s="29"/>
      <c r="D196" s="23"/>
      <c r="E196" s="27">
        <v>194</v>
      </c>
      <c r="F196" s="27"/>
      <c r="G196" s="27"/>
      <c r="H196" s="27"/>
      <c r="I196" s="27"/>
      <c r="J196" s="27"/>
      <c r="K196" s="27"/>
      <c r="L196" s="27"/>
      <c r="M196" s="27"/>
      <c r="N196" s="27"/>
      <c r="O196" s="14"/>
    </row>
    <row r="197" spans="1:15">
      <c r="A197" s="52"/>
      <c r="B197" s="28">
        <v>40373</v>
      </c>
      <c r="C197" s="29"/>
      <c r="D197" s="23"/>
      <c r="E197" s="27">
        <v>195</v>
      </c>
      <c r="F197" s="27"/>
      <c r="G197" s="27"/>
      <c r="H197" s="27"/>
      <c r="I197" s="27"/>
      <c r="J197" s="27"/>
      <c r="K197" s="27"/>
      <c r="L197" s="27"/>
      <c r="M197" s="27"/>
      <c r="N197" s="27"/>
      <c r="O197" s="14"/>
    </row>
    <row r="198" spans="1:15">
      <c r="A198" s="52"/>
      <c r="B198" s="28">
        <v>40374</v>
      </c>
      <c r="C198" s="29"/>
      <c r="D198" s="23"/>
      <c r="E198" s="27">
        <v>196</v>
      </c>
      <c r="F198" s="27"/>
      <c r="G198" s="27"/>
      <c r="H198" s="27"/>
      <c r="I198" s="27"/>
      <c r="J198" s="27"/>
      <c r="K198" s="27"/>
      <c r="L198" s="27"/>
      <c r="M198" s="27"/>
      <c r="N198" s="27"/>
      <c r="O198" s="14"/>
    </row>
    <row r="199" spans="1:15">
      <c r="A199" s="52"/>
      <c r="B199" s="28">
        <v>40375</v>
      </c>
      <c r="C199" s="29"/>
      <c r="D199" s="23"/>
      <c r="E199" s="27">
        <v>197</v>
      </c>
      <c r="F199" s="27"/>
      <c r="G199" s="27"/>
      <c r="H199" s="27"/>
      <c r="I199" s="27"/>
      <c r="J199" s="27"/>
      <c r="K199" s="27"/>
      <c r="L199" s="27"/>
      <c r="M199" s="27"/>
      <c r="N199" s="27"/>
      <c r="O199" s="14"/>
    </row>
    <row r="200" spans="1:15">
      <c r="A200" s="52"/>
      <c r="B200" s="28">
        <v>40376</v>
      </c>
      <c r="C200" s="29"/>
      <c r="D200" s="23"/>
      <c r="E200" s="27">
        <v>198</v>
      </c>
      <c r="F200" s="27"/>
      <c r="G200" s="27"/>
      <c r="H200" s="27"/>
      <c r="I200" s="27"/>
      <c r="J200" s="27"/>
      <c r="K200" s="27"/>
      <c r="L200" s="27"/>
      <c r="M200" s="27"/>
      <c r="N200" s="27"/>
      <c r="O200" s="14"/>
    </row>
    <row r="201" spans="1:15">
      <c r="A201" s="52"/>
      <c r="B201" s="28">
        <v>40377</v>
      </c>
      <c r="C201" s="29"/>
      <c r="D201" s="23"/>
      <c r="E201" s="27">
        <v>199</v>
      </c>
      <c r="F201" s="27"/>
      <c r="G201" s="27"/>
      <c r="H201" s="27"/>
      <c r="I201" s="27"/>
      <c r="J201" s="27"/>
      <c r="K201" s="27"/>
      <c r="L201" s="27"/>
      <c r="M201" s="27"/>
      <c r="N201" s="27"/>
      <c r="O201" s="14"/>
    </row>
    <row r="202" spans="1:15">
      <c r="A202" s="52"/>
      <c r="B202" s="28">
        <v>40378</v>
      </c>
      <c r="C202" s="29"/>
      <c r="D202" s="23"/>
      <c r="E202" s="27">
        <v>200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14"/>
    </row>
    <row r="203" spans="1:15">
      <c r="A203" s="52"/>
      <c r="B203" s="28">
        <v>40379</v>
      </c>
      <c r="C203" s="29"/>
      <c r="D203" s="23"/>
      <c r="E203" s="27">
        <v>201</v>
      </c>
      <c r="F203" s="27"/>
      <c r="G203" s="27"/>
      <c r="H203" s="27"/>
      <c r="I203" s="27"/>
      <c r="J203" s="27"/>
      <c r="K203" s="27"/>
      <c r="L203" s="27"/>
      <c r="M203" s="27"/>
      <c r="N203" s="27"/>
      <c r="O203" s="14"/>
    </row>
    <row r="204" spans="1:15">
      <c r="A204" s="52"/>
      <c r="B204" s="28">
        <v>40380</v>
      </c>
      <c r="C204" s="29"/>
      <c r="D204" s="23"/>
      <c r="E204" s="27">
        <v>202</v>
      </c>
      <c r="F204" s="27"/>
      <c r="G204" s="27"/>
      <c r="H204" s="27"/>
      <c r="I204" s="27"/>
      <c r="J204" s="27"/>
      <c r="K204" s="27"/>
      <c r="L204" s="27"/>
      <c r="M204" s="27"/>
      <c r="N204" s="27"/>
      <c r="O204" s="14"/>
    </row>
    <row r="205" spans="1:15">
      <c r="A205" s="52"/>
      <c r="B205" s="28">
        <v>40381</v>
      </c>
      <c r="C205" s="29"/>
      <c r="D205" s="23"/>
      <c r="E205" s="27">
        <v>203</v>
      </c>
      <c r="F205" s="27"/>
      <c r="G205" s="27"/>
      <c r="H205" s="27"/>
      <c r="I205" s="27"/>
      <c r="J205" s="27"/>
      <c r="K205" s="27"/>
      <c r="L205" s="27"/>
      <c r="M205" s="27"/>
      <c r="N205" s="27"/>
      <c r="O205" s="14"/>
    </row>
    <row r="206" spans="1:15">
      <c r="A206" s="52"/>
      <c r="B206" s="28">
        <v>40382</v>
      </c>
      <c r="C206" s="29"/>
      <c r="D206" s="23"/>
      <c r="E206" s="27">
        <v>204</v>
      </c>
      <c r="F206" s="27"/>
      <c r="G206" s="27"/>
      <c r="H206" s="27"/>
      <c r="I206" s="27"/>
      <c r="J206" s="27"/>
      <c r="K206" s="27"/>
      <c r="L206" s="27"/>
      <c r="M206" s="27"/>
      <c r="N206" s="27"/>
      <c r="O206" s="14"/>
    </row>
    <row r="207" spans="1:15">
      <c r="A207" s="52"/>
      <c r="B207" s="28">
        <v>40383</v>
      </c>
      <c r="C207" s="29"/>
      <c r="D207" s="23"/>
      <c r="E207" s="27">
        <v>205</v>
      </c>
      <c r="F207" s="27"/>
      <c r="G207" s="27"/>
      <c r="H207" s="27"/>
      <c r="I207" s="27"/>
      <c r="J207" s="27"/>
      <c r="K207" s="27"/>
      <c r="L207" s="27"/>
      <c r="M207" s="27"/>
      <c r="N207" s="27"/>
      <c r="O207" s="14"/>
    </row>
    <row r="208" spans="1:15">
      <c r="A208" s="52"/>
      <c r="B208" s="28">
        <v>40384</v>
      </c>
      <c r="C208" s="29"/>
      <c r="D208" s="23"/>
      <c r="E208" s="27">
        <v>206</v>
      </c>
      <c r="F208" s="27"/>
      <c r="G208" s="27"/>
      <c r="H208" s="27"/>
      <c r="I208" s="27"/>
      <c r="J208" s="27"/>
      <c r="K208" s="27"/>
      <c r="L208" s="27"/>
      <c r="M208" s="27"/>
      <c r="N208" s="27"/>
      <c r="O208" s="14"/>
    </row>
    <row r="209" spans="1:15">
      <c r="A209" s="52"/>
      <c r="B209" s="28">
        <v>40385</v>
      </c>
      <c r="C209" s="29"/>
      <c r="D209" s="23"/>
      <c r="E209" s="27">
        <v>207</v>
      </c>
      <c r="F209" s="27"/>
      <c r="G209" s="27"/>
      <c r="H209" s="27"/>
      <c r="I209" s="27"/>
      <c r="J209" s="27"/>
      <c r="K209" s="27"/>
      <c r="L209" s="27"/>
      <c r="M209" s="27"/>
      <c r="N209" s="27"/>
      <c r="O209" s="14"/>
    </row>
    <row r="210" spans="1:15">
      <c r="A210" s="52"/>
      <c r="B210" s="28">
        <v>40386</v>
      </c>
      <c r="C210" s="29"/>
      <c r="D210" s="23"/>
      <c r="E210" s="27">
        <v>208</v>
      </c>
      <c r="F210" s="27"/>
      <c r="G210" s="27"/>
      <c r="H210" s="27"/>
      <c r="I210" s="27"/>
      <c r="J210" s="27"/>
      <c r="K210" s="27"/>
      <c r="L210" s="27"/>
      <c r="M210" s="27"/>
      <c r="N210" s="27"/>
      <c r="O210" s="14"/>
    </row>
    <row r="211" spans="1:15">
      <c r="A211" s="52"/>
      <c r="B211" s="28">
        <v>40387</v>
      </c>
      <c r="C211" s="29"/>
      <c r="D211" s="23"/>
      <c r="E211" s="27">
        <v>209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14"/>
    </row>
    <row r="212" spans="1:15">
      <c r="A212" s="52"/>
      <c r="B212" s="28">
        <v>40388</v>
      </c>
      <c r="C212" s="29"/>
      <c r="D212" s="23"/>
      <c r="E212" s="27">
        <v>210</v>
      </c>
      <c r="F212" s="27"/>
      <c r="G212" s="27"/>
      <c r="H212" s="27"/>
      <c r="I212" s="27"/>
      <c r="J212" s="27"/>
      <c r="K212" s="27"/>
      <c r="L212" s="27"/>
      <c r="M212" s="27"/>
      <c r="N212" s="27"/>
      <c r="O212" s="14"/>
    </row>
    <row r="213" spans="1:15">
      <c r="A213" s="52"/>
      <c r="B213" s="28">
        <v>40389</v>
      </c>
      <c r="C213" s="29"/>
      <c r="D213" s="23"/>
      <c r="E213" s="27">
        <v>211</v>
      </c>
      <c r="F213" s="27"/>
      <c r="G213" s="27"/>
      <c r="H213" s="27"/>
      <c r="I213" s="27"/>
      <c r="J213" s="27"/>
      <c r="K213" s="27"/>
      <c r="L213" s="27"/>
      <c r="M213" s="27"/>
      <c r="N213" s="27"/>
      <c r="O213" s="14"/>
    </row>
    <row r="214" spans="1:15">
      <c r="A214" s="53"/>
      <c r="B214" s="28">
        <v>40390</v>
      </c>
      <c r="C214" s="29"/>
      <c r="D214" s="23"/>
      <c r="E214" s="27">
        <v>212</v>
      </c>
      <c r="F214" s="27"/>
      <c r="G214" s="27"/>
      <c r="H214" s="27"/>
      <c r="I214" s="27"/>
      <c r="J214" s="27"/>
      <c r="K214" s="27"/>
      <c r="L214" s="27"/>
      <c r="M214" s="27"/>
      <c r="N214" s="27"/>
      <c r="O214" s="14"/>
    </row>
    <row r="215" spans="1:15">
      <c r="A215" s="48" t="s">
        <v>53</v>
      </c>
      <c r="B215" s="28">
        <v>40391</v>
      </c>
      <c r="C215" s="29"/>
      <c r="D215" s="23"/>
      <c r="E215" s="27">
        <v>213</v>
      </c>
      <c r="F215" s="27"/>
      <c r="G215" s="27"/>
      <c r="H215" s="27"/>
      <c r="I215" s="27"/>
      <c r="J215" s="27"/>
      <c r="K215" s="27"/>
      <c r="L215" s="27"/>
      <c r="M215" s="27"/>
      <c r="N215" s="27"/>
      <c r="O215" s="14"/>
    </row>
    <row r="216" spans="1:15">
      <c r="A216" s="49"/>
      <c r="B216" s="28">
        <v>40392</v>
      </c>
      <c r="C216" s="29"/>
      <c r="D216" s="23"/>
      <c r="E216" s="27">
        <v>214</v>
      </c>
      <c r="F216" s="27"/>
      <c r="G216" s="27"/>
      <c r="H216" s="27"/>
      <c r="I216" s="27"/>
      <c r="J216" s="27"/>
      <c r="K216" s="27"/>
      <c r="L216" s="27"/>
      <c r="M216" s="27"/>
      <c r="N216" s="27"/>
      <c r="O216" s="14"/>
    </row>
    <row r="217" spans="1:15">
      <c r="A217" s="49"/>
      <c r="B217" s="28">
        <v>40393</v>
      </c>
      <c r="C217" s="29"/>
      <c r="D217" s="23"/>
      <c r="E217" s="27">
        <v>215</v>
      </c>
      <c r="F217" s="27"/>
      <c r="G217" s="27"/>
      <c r="H217" s="27"/>
      <c r="I217" s="27"/>
      <c r="J217" s="27"/>
      <c r="K217" s="27"/>
      <c r="L217" s="27"/>
      <c r="M217" s="27"/>
      <c r="N217" s="27"/>
      <c r="O217" s="14"/>
    </row>
    <row r="218" spans="1:15">
      <c r="A218" s="49"/>
      <c r="B218" s="28">
        <v>40394</v>
      </c>
      <c r="C218" s="29"/>
      <c r="D218" s="23"/>
      <c r="E218" s="27">
        <v>216</v>
      </c>
      <c r="F218" s="27"/>
      <c r="G218" s="27"/>
      <c r="H218" s="27"/>
      <c r="I218" s="27"/>
      <c r="J218" s="27"/>
      <c r="K218" s="27"/>
      <c r="L218" s="27"/>
      <c r="M218" s="27"/>
      <c r="N218" s="27"/>
      <c r="O218" s="14"/>
    </row>
    <row r="219" spans="1:15">
      <c r="A219" s="49"/>
      <c r="B219" s="28">
        <v>40395</v>
      </c>
      <c r="C219" s="29"/>
      <c r="D219" s="23"/>
      <c r="E219" s="27">
        <v>217</v>
      </c>
      <c r="F219" s="27"/>
      <c r="G219" s="27"/>
      <c r="H219" s="27"/>
      <c r="I219" s="27"/>
      <c r="J219" s="27"/>
      <c r="K219" s="27"/>
      <c r="L219" s="27"/>
      <c r="M219" s="27"/>
      <c r="N219" s="27"/>
      <c r="O219" s="14"/>
    </row>
    <row r="220" spans="1:15">
      <c r="A220" s="49"/>
      <c r="B220" s="28">
        <v>40396</v>
      </c>
      <c r="C220" s="29"/>
      <c r="D220" s="23"/>
      <c r="E220" s="27">
        <v>218</v>
      </c>
      <c r="F220" s="27"/>
      <c r="G220" s="27"/>
      <c r="H220" s="27"/>
      <c r="I220" s="27"/>
      <c r="J220" s="27"/>
      <c r="K220" s="27"/>
      <c r="L220" s="27"/>
      <c r="M220" s="27"/>
      <c r="N220" s="27"/>
      <c r="O220" s="14"/>
    </row>
    <row r="221" spans="1:15">
      <c r="A221" s="49"/>
      <c r="B221" s="28">
        <v>40397</v>
      </c>
      <c r="C221" s="29"/>
      <c r="D221" s="23"/>
      <c r="E221" s="27">
        <v>219</v>
      </c>
      <c r="F221" s="27"/>
      <c r="G221" s="27"/>
      <c r="H221" s="27"/>
      <c r="I221" s="27"/>
      <c r="J221" s="27"/>
      <c r="K221" s="27"/>
      <c r="L221" s="27"/>
      <c r="M221" s="27"/>
      <c r="N221" s="27"/>
      <c r="O221" s="14"/>
    </row>
    <row r="222" spans="1:15">
      <c r="A222" s="49"/>
      <c r="B222" s="28">
        <v>40398</v>
      </c>
      <c r="C222" s="29"/>
      <c r="D222" s="23"/>
      <c r="E222" s="27">
        <v>220</v>
      </c>
      <c r="F222" s="27"/>
      <c r="G222" s="27"/>
      <c r="H222" s="27"/>
      <c r="I222" s="27"/>
      <c r="J222" s="27"/>
      <c r="K222" s="27"/>
      <c r="L222" s="27"/>
      <c r="M222" s="27"/>
      <c r="N222" s="27"/>
      <c r="O222" s="14"/>
    </row>
    <row r="223" spans="1:15">
      <c r="A223" s="49"/>
      <c r="B223" s="28">
        <v>40399</v>
      </c>
      <c r="C223" s="29"/>
      <c r="D223" s="23"/>
      <c r="E223" s="27">
        <v>221</v>
      </c>
      <c r="F223" s="27"/>
      <c r="G223" s="27"/>
      <c r="H223" s="27"/>
      <c r="I223" s="27"/>
      <c r="J223" s="27"/>
      <c r="K223" s="27"/>
      <c r="L223" s="27"/>
      <c r="M223" s="27"/>
      <c r="N223" s="27"/>
      <c r="O223" s="14"/>
    </row>
    <row r="224" spans="1:15">
      <c r="A224" s="49"/>
      <c r="B224" s="28">
        <v>40400</v>
      </c>
      <c r="C224" s="29"/>
      <c r="D224" s="23"/>
      <c r="E224" s="27">
        <v>222</v>
      </c>
      <c r="F224" s="27"/>
      <c r="G224" s="27"/>
      <c r="H224" s="27"/>
      <c r="I224" s="27"/>
      <c r="J224" s="27"/>
      <c r="K224" s="27"/>
      <c r="L224" s="27"/>
      <c r="M224" s="27"/>
      <c r="N224" s="27"/>
      <c r="O224" s="14"/>
    </row>
    <row r="225" spans="1:15">
      <c r="A225" s="49"/>
      <c r="B225" s="28">
        <v>40401</v>
      </c>
      <c r="C225" s="29"/>
      <c r="D225" s="23"/>
      <c r="E225" s="27">
        <v>223</v>
      </c>
      <c r="F225" s="27"/>
      <c r="G225" s="27"/>
      <c r="H225" s="27"/>
      <c r="I225" s="27"/>
      <c r="J225" s="27"/>
      <c r="K225" s="27"/>
      <c r="L225" s="27"/>
      <c r="M225" s="27"/>
      <c r="N225" s="27"/>
      <c r="O225" s="14"/>
    </row>
    <row r="226" spans="1:15">
      <c r="A226" s="49"/>
      <c r="B226" s="28">
        <v>40402</v>
      </c>
      <c r="C226" s="29"/>
      <c r="D226" s="23"/>
      <c r="E226" s="27">
        <v>224</v>
      </c>
      <c r="F226" s="27"/>
      <c r="G226" s="27"/>
      <c r="H226" s="27"/>
      <c r="I226" s="27"/>
      <c r="J226" s="27"/>
      <c r="K226" s="27"/>
      <c r="L226" s="27"/>
      <c r="M226" s="27"/>
      <c r="N226" s="27"/>
      <c r="O226" s="14"/>
    </row>
    <row r="227" spans="1:15">
      <c r="A227" s="49"/>
      <c r="B227" s="28">
        <v>40403</v>
      </c>
      <c r="C227" s="29"/>
      <c r="D227" s="23"/>
      <c r="E227" s="27">
        <v>225</v>
      </c>
      <c r="F227" s="27"/>
      <c r="G227" s="27"/>
      <c r="H227" s="27"/>
      <c r="I227" s="27"/>
      <c r="J227" s="27"/>
      <c r="K227" s="27"/>
      <c r="L227" s="27"/>
      <c r="M227" s="27"/>
      <c r="N227" s="27"/>
      <c r="O227" s="14"/>
    </row>
    <row r="228" spans="1:15">
      <c r="A228" s="49"/>
      <c r="B228" s="28">
        <v>40404</v>
      </c>
      <c r="C228" s="29"/>
      <c r="D228" s="23"/>
      <c r="E228" s="27">
        <v>226</v>
      </c>
      <c r="F228" s="27"/>
      <c r="G228" s="27"/>
      <c r="H228" s="27"/>
      <c r="I228" s="27"/>
      <c r="J228" s="27"/>
      <c r="K228" s="27"/>
      <c r="L228" s="27"/>
      <c r="M228" s="27"/>
      <c r="N228" s="27"/>
      <c r="O228" s="14"/>
    </row>
    <row r="229" spans="1:15">
      <c r="A229" s="49"/>
      <c r="B229" s="28">
        <v>40405</v>
      </c>
      <c r="C229" s="29"/>
      <c r="D229" s="23"/>
      <c r="E229" s="27">
        <v>227</v>
      </c>
      <c r="F229" s="27"/>
      <c r="G229" s="27"/>
      <c r="H229" s="27"/>
      <c r="I229" s="27"/>
      <c r="J229" s="27"/>
      <c r="K229" s="27"/>
      <c r="L229" s="27"/>
      <c r="M229" s="27"/>
      <c r="N229" s="27"/>
      <c r="O229" s="14"/>
    </row>
    <row r="230" spans="1:15">
      <c r="A230" s="49"/>
      <c r="B230" s="28">
        <v>40406</v>
      </c>
      <c r="C230" s="29"/>
      <c r="D230" s="23"/>
      <c r="E230" s="27">
        <v>228</v>
      </c>
      <c r="F230" s="27"/>
      <c r="G230" s="27"/>
      <c r="H230" s="27"/>
      <c r="I230" s="27"/>
      <c r="J230" s="27"/>
      <c r="K230" s="27"/>
      <c r="L230" s="27"/>
      <c r="M230" s="27"/>
      <c r="N230" s="27"/>
      <c r="O230" s="14"/>
    </row>
    <row r="231" spans="1:15">
      <c r="A231" s="49"/>
      <c r="B231" s="28">
        <v>40407</v>
      </c>
      <c r="C231" s="29"/>
      <c r="D231" s="23"/>
      <c r="E231" s="27">
        <v>229</v>
      </c>
      <c r="F231" s="27"/>
      <c r="G231" s="27"/>
      <c r="H231" s="27"/>
      <c r="I231" s="27"/>
      <c r="J231" s="27"/>
      <c r="K231" s="27"/>
      <c r="L231" s="27"/>
      <c r="M231" s="27"/>
      <c r="N231" s="27"/>
      <c r="O231" s="14"/>
    </row>
    <row r="232" spans="1:15">
      <c r="A232" s="49"/>
      <c r="B232" s="28">
        <v>40408</v>
      </c>
      <c r="C232" s="29"/>
      <c r="D232" s="23"/>
      <c r="E232" s="27">
        <v>230</v>
      </c>
      <c r="F232" s="27"/>
      <c r="G232" s="27"/>
      <c r="H232" s="27"/>
      <c r="I232" s="27"/>
      <c r="J232" s="27"/>
      <c r="K232" s="27"/>
      <c r="L232" s="27"/>
      <c r="M232" s="27"/>
      <c r="N232" s="27"/>
      <c r="O232" s="14"/>
    </row>
    <row r="233" spans="1:15">
      <c r="A233" s="49"/>
      <c r="B233" s="28">
        <v>40409</v>
      </c>
      <c r="C233" s="29"/>
      <c r="D233" s="23"/>
      <c r="E233" s="27">
        <v>231</v>
      </c>
      <c r="F233" s="27"/>
      <c r="G233" s="27"/>
      <c r="H233" s="27"/>
      <c r="I233" s="27"/>
      <c r="J233" s="27"/>
      <c r="K233" s="27"/>
      <c r="L233" s="27"/>
      <c r="M233" s="27"/>
      <c r="N233" s="27"/>
      <c r="O233" s="14"/>
    </row>
    <row r="234" spans="1:15">
      <c r="A234" s="49"/>
      <c r="B234" s="28">
        <v>40410</v>
      </c>
      <c r="C234" s="29"/>
      <c r="D234" s="23"/>
      <c r="E234" s="27">
        <v>232</v>
      </c>
      <c r="F234" s="27"/>
      <c r="G234" s="27"/>
      <c r="H234" s="27"/>
      <c r="I234" s="27"/>
      <c r="J234" s="27"/>
      <c r="K234" s="27"/>
      <c r="L234" s="27"/>
      <c r="M234" s="27"/>
      <c r="N234" s="27"/>
      <c r="O234" s="14"/>
    </row>
    <row r="235" spans="1:15">
      <c r="A235" s="49"/>
      <c r="B235" s="28">
        <v>40411</v>
      </c>
      <c r="C235" s="29"/>
      <c r="D235" s="23"/>
      <c r="E235" s="27">
        <v>233</v>
      </c>
      <c r="F235" s="27"/>
      <c r="G235" s="27"/>
      <c r="H235" s="27"/>
      <c r="I235" s="27"/>
      <c r="J235" s="27"/>
      <c r="K235" s="27"/>
      <c r="L235" s="27"/>
      <c r="M235" s="27"/>
      <c r="N235" s="27"/>
      <c r="O235" s="14"/>
    </row>
    <row r="236" spans="1:15">
      <c r="A236" s="49"/>
      <c r="B236" s="28">
        <v>40412</v>
      </c>
      <c r="C236" s="29"/>
      <c r="D236" s="23"/>
      <c r="E236" s="27">
        <v>234</v>
      </c>
      <c r="F236" s="27"/>
      <c r="G236" s="27"/>
      <c r="H236" s="27"/>
      <c r="I236" s="27"/>
      <c r="J236" s="27"/>
      <c r="K236" s="27"/>
      <c r="L236" s="27"/>
      <c r="M236" s="27"/>
      <c r="N236" s="27"/>
      <c r="O236" s="14"/>
    </row>
    <row r="237" spans="1:15">
      <c r="A237" s="49"/>
      <c r="B237" s="28">
        <v>40413</v>
      </c>
      <c r="C237" s="29"/>
      <c r="D237" s="23"/>
      <c r="E237" s="27">
        <v>235</v>
      </c>
      <c r="F237" s="27"/>
      <c r="G237" s="27"/>
      <c r="H237" s="27"/>
      <c r="I237" s="27"/>
      <c r="J237" s="27"/>
      <c r="K237" s="27"/>
      <c r="L237" s="27"/>
      <c r="M237" s="27"/>
      <c r="N237" s="27"/>
      <c r="O237" s="14"/>
    </row>
    <row r="238" spans="1:15">
      <c r="A238" s="49"/>
      <c r="B238" s="28">
        <v>40414</v>
      </c>
      <c r="C238" s="29"/>
      <c r="D238" s="23"/>
      <c r="E238" s="27">
        <v>236</v>
      </c>
      <c r="F238" s="27"/>
      <c r="G238" s="27"/>
      <c r="H238" s="27"/>
      <c r="I238" s="27"/>
      <c r="J238" s="27"/>
      <c r="K238" s="27"/>
      <c r="L238" s="27"/>
      <c r="M238" s="27"/>
      <c r="N238" s="27"/>
      <c r="O238" s="14"/>
    </row>
    <row r="239" spans="1:15">
      <c r="A239" s="49"/>
      <c r="B239" s="28">
        <v>40415</v>
      </c>
      <c r="C239" s="29"/>
      <c r="D239" s="23"/>
      <c r="E239" s="27">
        <v>237</v>
      </c>
      <c r="F239" s="27"/>
      <c r="G239" s="27"/>
      <c r="H239" s="27"/>
      <c r="I239" s="27"/>
      <c r="J239" s="27"/>
      <c r="K239" s="27"/>
      <c r="L239" s="27"/>
      <c r="M239" s="27"/>
      <c r="N239" s="27"/>
      <c r="O239" s="14"/>
    </row>
    <row r="240" spans="1:15">
      <c r="A240" s="49"/>
      <c r="B240" s="28">
        <v>40416</v>
      </c>
      <c r="C240" s="29"/>
      <c r="D240" s="23"/>
      <c r="E240" s="27">
        <v>238</v>
      </c>
      <c r="F240" s="27"/>
      <c r="G240" s="27"/>
      <c r="H240" s="27"/>
      <c r="I240" s="27"/>
      <c r="J240" s="27"/>
      <c r="K240" s="27"/>
      <c r="L240" s="27"/>
      <c r="M240" s="27"/>
      <c r="N240" s="27"/>
      <c r="O240" s="14"/>
    </row>
    <row r="241" spans="1:15">
      <c r="A241" s="49"/>
      <c r="B241" s="28">
        <v>40417</v>
      </c>
      <c r="C241" s="29"/>
      <c r="D241" s="23"/>
      <c r="E241" s="27">
        <v>239</v>
      </c>
      <c r="F241" s="27"/>
      <c r="G241" s="27"/>
      <c r="H241" s="27"/>
      <c r="I241" s="27"/>
      <c r="J241" s="27"/>
      <c r="K241" s="27"/>
      <c r="L241" s="27"/>
      <c r="M241" s="27"/>
      <c r="N241" s="27"/>
      <c r="O241" s="14"/>
    </row>
    <row r="242" spans="1:15">
      <c r="A242" s="49"/>
      <c r="B242" s="28">
        <v>40418</v>
      </c>
      <c r="C242" s="29"/>
      <c r="D242" s="23"/>
      <c r="E242" s="27">
        <v>240</v>
      </c>
      <c r="F242" s="27"/>
      <c r="G242" s="27"/>
      <c r="H242" s="27"/>
      <c r="I242" s="27"/>
      <c r="J242" s="27"/>
      <c r="K242" s="27"/>
      <c r="L242" s="27"/>
      <c r="M242" s="27"/>
      <c r="N242" s="27"/>
      <c r="O242" s="14"/>
    </row>
    <row r="243" spans="1:15">
      <c r="A243" s="49"/>
      <c r="B243" s="28">
        <v>40419</v>
      </c>
      <c r="C243" s="29"/>
      <c r="D243" s="23"/>
      <c r="E243" s="27">
        <v>241</v>
      </c>
      <c r="F243" s="27"/>
      <c r="G243" s="27"/>
      <c r="H243" s="27"/>
      <c r="I243" s="27"/>
      <c r="J243" s="27"/>
      <c r="K243" s="27"/>
      <c r="L243" s="27"/>
      <c r="M243" s="27"/>
      <c r="N243" s="27"/>
      <c r="O243" s="14"/>
    </row>
    <row r="244" spans="1:15">
      <c r="A244" s="49"/>
      <c r="B244" s="28">
        <v>40420</v>
      </c>
      <c r="C244" s="29"/>
      <c r="D244" s="23"/>
      <c r="E244" s="27">
        <v>242</v>
      </c>
      <c r="F244" s="27"/>
      <c r="G244" s="27"/>
      <c r="H244" s="27"/>
      <c r="I244" s="27"/>
      <c r="J244" s="27"/>
      <c r="K244" s="27"/>
      <c r="L244" s="27"/>
      <c r="M244" s="27"/>
      <c r="N244" s="27"/>
      <c r="O244" s="14"/>
    </row>
    <row r="245" spans="1:15">
      <c r="A245" s="50"/>
      <c r="B245" s="25">
        <v>40421</v>
      </c>
      <c r="C245" s="32"/>
      <c r="D245" s="33"/>
      <c r="E245" s="27">
        <v>243</v>
      </c>
      <c r="F245" s="34"/>
      <c r="G245" s="34"/>
      <c r="H245" s="27"/>
      <c r="I245" s="27"/>
      <c r="J245" s="27"/>
      <c r="K245" s="27"/>
      <c r="L245" s="27"/>
      <c r="M245" s="27"/>
      <c r="N245" s="27"/>
      <c r="O245" s="14"/>
    </row>
    <row r="246" spans="1:15">
      <c r="A246" s="45" t="s">
        <v>54</v>
      </c>
      <c r="B246" s="25">
        <v>40422</v>
      </c>
      <c r="C246" s="26"/>
      <c r="D246" s="23"/>
      <c r="E246" s="27">
        <v>244</v>
      </c>
      <c r="F246" s="24"/>
      <c r="G246" s="23"/>
      <c r="H246" s="27"/>
      <c r="I246" s="27"/>
      <c r="J246" s="27"/>
      <c r="K246" s="27"/>
      <c r="L246" s="27"/>
      <c r="M246" s="27"/>
      <c r="N246" s="27"/>
      <c r="O246" s="14"/>
    </row>
    <row r="247" spans="1:15">
      <c r="A247" s="46"/>
      <c r="B247" s="28">
        <v>40423</v>
      </c>
      <c r="C247" s="29"/>
      <c r="D247" s="23"/>
      <c r="E247" s="27">
        <v>245</v>
      </c>
      <c r="F247" s="27"/>
      <c r="G247" s="27"/>
      <c r="H247" s="27"/>
      <c r="I247" s="27"/>
      <c r="J247" s="27"/>
      <c r="K247" s="27"/>
      <c r="L247" s="27"/>
      <c r="M247" s="27"/>
      <c r="N247" s="27"/>
      <c r="O247" s="14"/>
    </row>
    <row r="248" spans="1:15">
      <c r="A248" s="46"/>
      <c r="B248" s="28">
        <v>40424</v>
      </c>
      <c r="C248" s="29"/>
      <c r="D248" s="23"/>
      <c r="E248" s="27">
        <v>246</v>
      </c>
      <c r="F248" s="27"/>
      <c r="G248" s="27"/>
      <c r="H248" s="27"/>
      <c r="I248" s="27"/>
      <c r="J248" s="27"/>
      <c r="K248" s="27"/>
      <c r="L248" s="27"/>
      <c r="M248" s="27"/>
      <c r="N248" s="27"/>
      <c r="O248" s="14"/>
    </row>
    <row r="249" spans="1:15">
      <c r="A249" s="46"/>
      <c r="B249" s="28">
        <v>40425</v>
      </c>
      <c r="C249" s="29"/>
      <c r="D249" s="23"/>
      <c r="E249" s="27">
        <v>247</v>
      </c>
      <c r="F249" s="27"/>
      <c r="G249" s="27"/>
      <c r="H249" s="27"/>
      <c r="I249" s="27"/>
      <c r="J249" s="27"/>
      <c r="K249" s="27"/>
      <c r="L249" s="27"/>
      <c r="M249" s="27"/>
      <c r="N249" s="27"/>
      <c r="O249" s="14"/>
    </row>
    <row r="250" spans="1:15">
      <c r="A250" s="46"/>
      <c r="B250" s="28">
        <v>40426</v>
      </c>
      <c r="C250" s="29"/>
      <c r="D250" s="23"/>
      <c r="E250" s="27">
        <v>248</v>
      </c>
      <c r="F250" s="27"/>
      <c r="G250" s="27"/>
      <c r="H250" s="27"/>
      <c r="I250" s="27"/>
      <c r="J250" s="27"/>
      <c r="K250" s="27"/>
      <c r="L250" s="27"/>
      <c r="M250" s="27"/>
      <c r="N250" s="27"/>
      <c r="O250" s="14"/>
    </row>
    <row r="251" spans="1:15">
      <c r="A251" s="46"/>
      <c r="B251" s="28">
        <v>40427</v>
      </c>
      <c r="C251" s="29"/>
      <c r="D251" s="23"/>
      <c r="E251" s="27">
        <v>249</v>
      </c>
      <c r="F251" s="27"/>
      <c r="G251" s="27"/>
      <c r="H251" s="27"/>
      <c r="I251" s="27"/>
      <c r="J251" s="27"/>
      <c r="K251" s="27"/>
      <c r="L251" s="27"/>
      <c r="M251" s="27"/>
      <c r="N251" s="27"/>
      <c r="O251" s="14"/>
    </row>
    <row r="252" spans="1:15">
      <c r="A252" s="46"/>
      <c r="B252" s="28">
        <v>40428</v>
      </c>
      <c r="C252" s="29"/>
      <c r="D252" s="23"/>
      <c r="E252" s="27">
        <v>250</v>
      </c>
      <c r="F252" s="27"/>
      <c r="G252" s="27"/>
      <c r="H252" s="27"/>
      <c r="I252" s="27"/>
      <c r="J252" s="27"/>
      <c r="K252" s="27"/>
      <c r="L252" s="27"/>
      <c r="M252" s="27"/>
      <c r="N252" s="27"/>
      <c r="O252" s="14"/>
    </row>
    <row r="253" spans="1:15">
      <c r="A253" s="46"/>
      <c r="B253" s="28">
        <v>40429</v>
      </c>
      <c r="C253" s="29"/>
      <c r="D253" s="23"/>
      <c r="E253" s="27">
        <v>251</v>
      </c>
      <c r="F253" s="27"/>
      <c r="G253" s="27"/>
      <c r="H253" s="27"/>
      <c r="I253" s="27"/>
      <c r="J253" s="27"/>
      <c r="K253" s="27"/>
      <c r="L253" s="27"/>
      <c r="M253" s="27"/>
      <c r="N253" s="27"/>
      <c r="O253" s="14"/>
    </row>
    <row r="254" spans="1:15">
      <c r="A254" s="46"/>
      <c r="B254" s="28">
        <v>40430</v>
      </c>
      <c r="C254" s="29"/>
      <c r="D254" s="23"/>
      <c r="E254" s="27">
        <v>252</v>
      </c>
      <c r="F254" s="27"/>
      <c r="G254" s="27"/>
      <c r="H254" s="27"/>
      <c r="I254" s="27"/>
      <c r="J254" s="27"/>
      <c r="K254" s="27"/>
      <c r="L254" s="27"/>
      <c r="M254" s="27"/>
      <c r="N254" s="27"/>
      <c r="O254" s="14"/>
    </row>
    <row r="255" spans="1:15">
      <c r="A255" s="46"/>
      <c r="B255" s="28">
        <v>40431</v>
      </c>
      <c r="C255" s="29"/>
      <c r="D255" s="23"/>
      <c r="E255" s="27">
        <v>253</v>
      </c>
      <c r="F255" s="27"/>
      <c r="G255" s="27"/>
      <c r="H255" s="27"/>
      <c r="I255" s="27"/>
      <c r="J255" s="27"/>
      <c r="K255" s="27"/>
      <c r="L255" s="27"/>
      <c r="M255" s="27"/>
      <c r="N255" s="27"/>
      <c r="O255" s="14"/>
    </row>
    <row r="256" spans="1:15">
      <c r="A256" s="46"/>
      <c r="B256" s="28">
        <v>40432</v>
      </c>
      <c r="C256" s="29"/>
      <c r="D256" s="23"/>
      <c r="E256" s="27">
        <v>254</v>
      </c>
      <c r="F256" s="27"/>
      <c r="G256" s="27"/>
      <c r="H256" s="27"/>
      <c r="I256" s="27"/>
      <c r="J256" s="27"/>
      <c r="K256" s="27"/>
      <c r="L256" s="27"/>
      <c r="M256" s="27"/>
      <c r="N256" s="27"/>
      <c r="O256" s="14"/>
    </row>
    <row r="257" spans="1:15">
      <c r="A257" s="46"/>
      <c r="B257" s="31">
        <v>40433</v>
      </c>
      <c r="C257" s="35"/>
      <c r="D257" s="33"/>
      <c r="E257" s="27">
        <v>255</v>
      </c>
      <c r="F257" s="27"/>
      <c r="G257" s="27"/>
      <c r="H257" s="27"/>
      <c r="I257" s="27"/>
      <c r="J257" s="27"/>
      <c r="K257" s="27"/>
      <c r="L257" s="27"/>
      <c r="M257" s="27"/>
      <c r="N257" s="27"/>
      <c r="O257" s="14"/>
    </row>
    <row r="258" spans="1:15">
      <c r="A258" s="46"/>
      <c r="B258" s="28">
        <v>40434</v>
      </c>
      <c r="C258" s="29"/>
      <c r="D258" s="23"/>
      <c r="E258" s="27">
        <v>256</v>
      </c>
      <c r="F258" s="27"/>
      <c r="G258" s="27"/>
      <c r="H258" s="27"/>
      <c r="I258" s="27"/>
      <c r="J258" s="27"/>
      <c r="K258" s="27"/>
      <c r="L258" s="27"/>
      <c r="M258" s="27"/>
      <c r="N258" s="27"/>
      <c r="O258" s="14"/>
    </row>
    <row r="259" spans="1:15">
      <c r="A259" s="46"/>
      <c r="B259" s="28">
        <v>40435</v>
      </c>
      <c r="C259" s="29"/>
      <c r="D259" s="23"/>
      <c r="E259" s="27">
        <v>257</v>
      </c>
      <c r="F259" s="27"/>
      <c r="G259" s="27"/>
      <c r="H259" s="27"/>
      <c r="I259" s="27"/>
      <c r="J259" s="27"/>
      <c r="K259" s="27"/>
      <c r="L259" s="27"/>
      <c r="M259" s="27"/>
      <c r="N259" s="27"/>
      <c r="O259" s="14"/>
    </row>
    <row r="260" spans="1:15">
      <c r="A260" s="46"/>
      <c r="B260" s="31">
        <v>40436</v>
      </c>
      <c r="C260" s="35"/>
      <c r="D260" s="33"/>
      <c r="E260" s="27">
        <v>258</v>
      </c>
      <c r="F260" s="27"/>
      <c r="G260" s="27"/>
      <c r="H260" s="27"/>
      <c r="I260" s="27"/>
      <c r="J260" s="27"/>
      <c r="K260" s="27"/>
      <c r="L260" s="27"/>
      <c r="M260" s="27"/>
      <c r="N260" s="27"/>
      <c r="O260" s="14"/>
    </row>
    <row r="261" spans="1:15">
      <c r="A261" s="46"/>
      <c r="B261" s="31">
        <v>40437</v>
      </c>
      <c r="C261" s="26"/>
      <c r="D261" s="23"/>
      <c r="E261" s="27">
        <v>259</v>
      </c>
      <c r="F261" s="27"/>
      <c r="G261" s="27"/>
      <c r="H261" s="27"/>
      <c r="I261" s="27"/>
      <c r="J261" s="27"/>
      <c r="K261" s="27"/>
      <c r="L261" s="27"/>
      <c r="M261" s="27"/>
      <c r="N261" s="27"/>
      <c r="O261" s="14"/>
    </row>
    <row r="262" spans="1:15">
      <c r="A262" s="46"/>
      <c r="B262" s="28">
        <v>40438</v>
      </c>
      <c r="C262" s="29"/>
      <c r="D262" s="23"/>
      <c r="E262" s="27">
        <v>260</v>
      </c>
      <c r="F262" s="27"/>
      <c r="G262" s="27"/>
      <c r="H262" s="27"/>
      <c r="I262" s="27"/>
      <c r="J262" s="27"/>
      <c r="K262" s="27"/>
      <c r="L262" s="27"/>
      <c r="M262" s="27"/>
      <c r="N262" s="27"/>
      <c r="O262" s="14"/>
    </row>
    <row r="263" spans="1:15">
      <c r="A263" s="46"/>
      <c r="B263" s="28">
        <v>40439</v>
      </c>
      <c r="C263" s="29"/>
      <c r="D263" s="23"/>
      <c r="E263" s="27">
        <v>261</v>
      </c>
      <c r="F263" s="27"/>
      <c r="G263" s="27"/>
      <c r="H263" s="27"/>
      <c r="I263" s="27"/>
      <c r="J263" s="27"/>
      <c r="K263" s="27"/>
      <c r="L263" s="27"/>
      <c r="M263" s="27"/>
      <c r="N263" s="27"/>
      <c r="O263" s="14"/>
    </row>
    <row r="264" spans="1:15">
      <c r="A264" s="46"/>
      <c r="B264" s="28">
        <v>40440</v>
      </c>
      <c r="C264" s="29"/>
      <c r="D264" s="23"/>
      <c r="E264" s="27">
        <v>262</v>
      </c>
      <c r="F264" s="27"/>
      <c r="G264" s="27"/>
      <c r="H264" s="27"/>
      <c r="I264" s="27"/>
      <c r="J264" s="27"/>
      <c r="K264" s="27"/>
      <c r="L264" s="27"/>
      <c r="M264" s="27"/>
      <c r="N264" s="27"/>
      <c r="O264" s="14"/>
    </row>
    <row r="265" spans="1:15">
      <c r="A265" s="46"/>
      <c r="B265" s="28">
        <v>40441</v>
      </c>
      <c r="C265" s="29"/>
      <c r="D265" s="23"/>
      <c r="E265" s="27">
        <v>263</v>
      </c>
      <c r="F265" s="27"/>
      <c r="G265" s="27"/>
      <c r="H265" s="27"/>
      <c r="I265" s="27"/>
      <c r="J265" s="27"/>
      <c r="K265" s="27"/>
      <c r="L265" s="27"/>
      <c r="M265" s="27"/>
      <c r="N265" s="27"/>
      <c r="O265" s="14"/>
    </row>
    <row r="266" spans="1:15">
      <c r="A266" s="46"/>
      <c r="B266" s="28">
        <v>40442</v>
      </c>
      <c r="C266" s="29"/>
      <c r="D266" s="23"/>
      <c r="E266" s="27">
        <v>264</v>
      </c>
      <c r="F266" s="27"/>
      <c r="G266" s="27"/>
      <c r="H266" s="27"/>
      <c r="I266" s="27"/>
      <c r="J266" s="27"/>
      <c r="K266" s="27"/>
      <c r="L266" s="27"/>
      <c r="M266" s="27"/>
      <c r="N266" s="27"/>
      <c r="O266" s="14"/>
    </row>
    <row r="267" spans="1:15">
      <c r="A267" s="46"/>
      <c r="B267" s="28">
        <v>40443</v>
      </c>
      <c r="C267" s="29"/>
      <c r="D267" s="23"/>
      <c r="E267" s="27">
        <v>265</v>
      </c>
      <c r="F267" s="27"/>
      <c r="G267" s="27"/>
      <c r="H267" s="27"/>
      <c r="I267" s="27"/>
      <c r="J267" s="27"/>
      <c r="K267" s="27"/>
      <c r="L267" s="27"/>
      <c r="M267" s="27"/>
      <c r="N267" s="27"/>
      <c r="O267" s="14"/>
    </row>
    <row r="268" spans="1:15">
      <c r="A268" s="46"/>
      <c r="B268" s="28">
        <v>40444</v>
      </c>
      <c r="C268" s="29"/>
      <c r="D268" s="23"/>
      <c r="E268" s="27">
        <v>266</v>
      </c>
      <c r="F268" s="27"/>
      <c r="G268" s="27"/>
      <c r="H268" s="27"/>
      <c r="I268" s="27"/>
      <c r="J268" s="27"/>
      <c r="K268" s="27"/>
      <c r="L268" s="27"/>
      <c r="M268" s="27"/>
      <c r="N268" s="27"/>
      <c r="O268" s="14"/>
    </row>
    <row r="269" spans="1:15">
      <c r="A269" s="46"/>
      <c r="B269" s="28">
        <v>40445</v>
      </c>
      <c r="C269" s="29"/>
      <c r="D269" s="23"/>
      <c r="E269" s="27">
        <v>267</v>
      </c>
      <c r="F269" s="27"/>
      <c r="G269" s="27"/>
      <c r="H269" s="27"/>
      <c r="I269" s="27"/>
      <c r="J269" s="27"/>
      <c r="K269" s="27"/>
      <c r="L269" s="27"/>
      <c r="M269" s="27"/>
      <c r="N269" s="27"/>
      <c r="O269" s="14"/>
    </row>
    <row r="270" spans="1:15">
      <c r="A270" s="46"/>
      <c r="B270" s="28">
        <v>40446</v>
      </c>
      <c r="C270" s="29"/>
      <c r="D270" s="23"/>
      <c r="E270" s="27">
        <v>268</v>
      </c>
      <c r="F270" s="27"/>
      <c r="G270" s="27"/>
      <c r="H270" s="27"/>
      <c r="I270" s="27"/>
      <c r="J270" s="27"/>
      <c r="K270" s="27"/>
      <c r="L270" s="27"/>
      <c r="M270" s="27"/>
      <c r="N270" s="27"/>
      <c r="O270" s="14"/>
    </row>
    <row r="271" spans="1:15">
      <c r="A271" s="46"/>
      <c r="B271" s="28">
        <v>40447</v>
      </c>
      <c r="C271" s="29"/>
      <c r="D271" s="23"/>
      <c r="E271" s="27">
        <v>269</v>
      </c>
      <c r="F271" s="27"/>
      <c r="G271" s="27"/>
      <c r="H271" s="27"/>
      <c r="I271" s="27"/>
      <c r="J271" s="27"/>
      <c r="K271" s="27"/>
      <c r="L271" s="27"/>
      <c r="M271" s="27"/>
      <c r="N271" s="27"/>
      <c r="O271" s="14"/>
    </row>
    <row r="272" spans="1:15">
      <c r="A272" s="46"/>
      <c r="B272" s="28">
        <v>40448</v>
      </c>
      <c r="C272" s="29"/>
      <c r="D272" s="23"/>
      <c r="E272" s="27">
        <v>270</v>
      </c>
      <c r="F272" s="27"/>
      <c r="G272" s="27"/>
      <c r="H272" s="27"/>
      <c r="I272" s="27"/>
      <c r="J272" s="27"/>
      <c r="K272" s="27"/>
      <c r="L272" s="27"/>
      <c r="M272" s="27"/>
      <c r="N272" s="27"/>
      <c r="O272" s="14"/>
    </row>
    <row r="273" spans="1:15">
      <c r="A273" s="46"/>
      <c r="B273" s="31">
        <v>40449</v>
      </c>
      <c r="C273" s="35"/>
      <c r="D273" s="33"/>
      <c r="E273" s="27">
        <v>271</v>
      </c>
      <c r="F273" s="27"/>
      <c r="G273" s="27"/>
      <c r="H273" s="27"/>
      <c r="I273" s="27"/>
      <c r="J273" s="27"/>
      <c r="K273" s="27"/>
      <c r="L273" s="27"/>
      <c r="M273" s="27"/>
      <c r="N273" s="27"/>
      <c r="O273" s="14"/>
    </row>
    <row r="274" spans="1:15">
      <c r="A274" s="46"/>
      <c r="B274" s="25">
        <v>40450</v>
      </c>
      <c r="C274" s="26"/>
      <c r="D274" s="23"/>
      <c r="E274" s="27">
        <v>272</v>
      </c>
      <c r="F274" s="27"/>
      <c r="G274" s="27"/>
      <c r="H274" s="27"/>
      <c r="I274" s="27"/>
      <c r="J274" s="27"/>
      <c r="K274" s="27"/>
      <c r="L274" s="27"/>
      <c r="M274" s="27"/>
      <c r="N274" s="27"/>
      <c r="O274" s="14"/>
    </row>
    <row r="275" spans="1:15">
      <c r="A275" s="47"/>
      <c r="B275" s="28">
        <v>40451</v>
      </c>
      <c r="C275" s="29"/>
      <c r="D275" s="23"/>
      <c r="E275" s="27">
        <v>273</v>
      </c>
      <c r="F275" s="27"/>
      <c r="G275" s="27"/>
      <c r="H275" s="27"/>
      <c r="I275" s="27"/>
      <c r="J275" s="27"/>
      <c r="K275" s="27"/>
      <c r="L275" s="27"/>
      <c r="M275" s="27"/>
      <c r="N275" s="27"/>
      <c r="O275" s="14"/>
    </row>
    <row r="276" spans="1:15">
      <c r="A276" s="48" t="s">
        <v>55</v>
      </c>
      <c r="B276" s="28">
        <v>40452</v>
      </c>
      <c r="C276" s="29"/>
      <c r="D276" s="23"/>
      <c r="E276" s="27">
        <v>274</v>
      </c>
      <c r="F276" s="27"/>
      <c r="G276" s="27"/>
      <c r="H276" s="27"/>
      <c r="I276" s="27"/>
      <c r="J276" s="27"/>
      <c r="K276" s="27"/>
      <c r="L276" s="27"/>
      <c r="M276" s="27"/>
      <c r="N276" s="27"/>
      <c r="O276" s="14"/>
    </row>
    <row r="277" spans="1:15">
      <c r="A277" s="49"/>
      <c r="B277" s="28">
        <v>40453</v>
      </c>
      <c r="C277" s="29"/>
      <c r="D277" s="23"/>
      <c r="E277" s="27">
        <v>275</v>
      </c>
      <c r="F277" s="27"/>
      <c r="G277" s="27"/>
      <c r="H277" s="27"/>
      <c r="I277" s="27"/>
      <c r="J277" s="27"/>
      <c r="K277" s="27"/>
      <c r="L277" s="27"/>
      <c r="M277" s="27"/>
      <c r="N277" s="27"/>
      <c r="O277" s="14"/>
    </row>
    <row r="278" spans="1:15">
      <c r="A278" s="49"/>
      <c r="B278" s="28">
        <v>40454</v>
      </c>
      <c r="C278" s="29"/>
      <c r="D278" s="23"/>
      <c r="E278" s="27">
        <v>276</v>
      </c>
      <c r="F278" s="27"/>
      <c r="G278" s="27"/>
      <c r="H278" s="27"/>
      <c r="I278" s="27"/>
      <c r="J278" s="27"/>
      <c r="K278" s="27"/>
      <c r="L278" s="27"/>
      <c r="M278" s="27"/>
      <c r="N278" s="27"/>
      <c r="O278" s="14"/>
    </row>
    <row r="279" spans="1:15">
      <c r="A279" s="49"/>
      <c r="B279" s="31">
        <v>40455</v>
      </c>
      <c r="C279" s="35"/>
      <c r="D279" s="33"/>
      <c r="E279" s="27">
        <v>277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14"/>
    </row>
    <row r="280" spans="1:15">
      <c r="A280" s="49"/>
      <c r="B280" s="25">
        <v>40456</v>
      </c>
      <c r="C280" s="26"/>
      <c r="D280" s="23"/>
      <c r="E280" s="27">
        <v>278</v>
      </c>
      <c r="F280" s="27"/>
      <c r="G280" s="27"/>
      <c r="H280" s="27"/>
      <c r="I280" s="27"/>
      <c r="J280" s="27"/>
      <c r="K280" s="27"/>
      <c r="L280" s="27"/>
      <c r="M280" s="27"/>
      <c r="N280" s="27"/>
      <c r="O280" s="14"/>
    </row>
    <row r="281" spans="1:15">
      <c r="A281" s="49"/>
      <c r="B281" s="28">
        <v>40457</v>
      </c>
      <c r="C281" s="29"/>
      <c r="D281" s="23"/>
      <c r="E281" s="27">
        <v>279</v>
      </c>
      <c r="F281" s="27"/>
      <c r="G281" s="27"/>
      <c r="H281" s="27"/>
      <c r="I281" s="27"/>
      <c r="J281" s="27"/>
      <c r="K281" s="27"/>
      <c r="L281" s="27"/>
      <c r="M281" s="27"/>
      <c r="N281" s="27"/>
      <c r="O281" s="14"/>
    </row>
    <row r="282" spans="1:15">
      <c r="A282" s="49"/>
      <c r="B282" s="28">
        <v>40458</v>
      </c>
      <c r="C282" s="29"/>
      <c r="D282" s="23"/>
      <c r="E282" s="27">
        <v>280</v>
      </c>
      <c r="F282" s="27"/>
      <c r="G282" s="27"/>
      <c r="H282" s="27"/>
      <c r="I282" s="27"/>
      <c r="J282" s="27"/>
      <c r="K282" s="27"/>
      <c r="L282" s="27"/>
      <c r="M282" s="27"/>
      <c r="N282" s="27"/>
      <c r="O282" s="14"/>
    </row>
    <row r="283" spans="1:15">
      <c r="A283" s="49"/>
      <c r="B283" s="28">
        <v>40459</v>
      </c>
      <c r="C283" s="29"/>
      <c r="D283" s="23"/>
      <c r="E283" s="27">
        <v>281</v>
      </c>
      <c r="F283" s="27"/>
      <c r="G283" s="27"/>
      <c r="H283" s="27"/>
      <c r="I283" s="27"/>
      <c r="J283" s="27"/>
      <c r="K283" s="27"/>
      <c r="L283" s="27"/>
      <c r="M283" s="27"/>
      <c r="N283" s="27"/>
      <c r="O283" s="14"/>
    </row>
    <row r="284" spans="1:15">
      <c r="A284" s="49"/>
      <c r="B284" s="28">
        <v>40460</v>
      </c>
      <c r="C284" s="29"/>
      <c r="D284" s="23"/>
      <c r="E284" s="27">
        <v>282</v>
      </c>
      <c r="F284" s="27"/>
      <c r="G284" s="27"/>
      <c r="H284" s="27"/>
      <c r="I284" s="27"/>
      <c r="J284" s="27"/>
      <c r="K284" s="27"/>
      <c r="L284" s="27"/>
      <c r="M284" s="27"/>
      <c r="N284" s="27"/>
      <c r="O284" s="14"/>
    </row>
    <row r="285" spans="1:15">
      <c r="A285" s="49"/>
      <c r="B285" s="28">
        <v>40461</v>
      </c>
      <c r="C285" s="29"/>
      <c r="D285" s="23"/>
      <c r="E285" s="27">
        <v>283</v>
      </c>
      <c r="F285" s="27"/>
      <c r="G285" s="27"/>
      <c r="H285" s="27"/>
      <c r="I285" s="27"/>
      <c r="J285" s="27"/>
      <c r="K285" s="27"/>
      <c r="L285" s="27"/>
      <c r="M285" s="27"/>
      <c r="N285" s="27"/>
      <c r="O285" s="14"/>
    </row>
    <row r="286" spans="1:15">
      <c r="A286" s="49"/>
      <c r="B286" s="28">
        <v>40462</v>
      </c>
      <c r="C286" s="29"/>
      <c r="D286" s="23"/>
      <c r="E286" s="27">
        <v>284</v>
      </c>
      <c r="F286" s="27"/>
      <c r="G286" s="27"/>
      <c r="H286" s="27"/>
      <c r="I286" s="27"/>
      <c r="J286" s="27"/>
      <c r="K286" s="27"/>
      <c r="L286" s="27"/>
      <c r="M286" s="27"/>
      <c r="N286" s="27"/>
      <c r="O286" s="14"/>
    </row>
    <row r="287" spans="1:15">
      <c r="A287" s="49"/>
      <c r="B287" s="31">
        <v>40463</v>
      </c>
      <c r="C287" s="35"/>
      <c r="D287" s="33"/>
      <c r="E287" s="27">
        <v>285</v>
      </c>
      <c r="F287" s="27"/>
      <c r="G287" s="27"/>
      <c r="H287" s="27"/>
      <c r="I287" s="27"/>
      <c r="J287" s="27"/>
      <c r="K287" s="27"/>
      <c r="L287" s="27"/>
      <c r="M287" s="27"/>
      <c r="N287" s="27"/>
      <c r="O287" s="14"/>
    </row>
    <row r="288" spans="1:15">
      <c r="A288" s="49"/>
      <c r="B288" s="25">
        <v>40464</v>
      </c>
      <c r="C288" s="26"/>
      <c r="D288" s="23"/>
      <c r="E288" s="27">
        <v>286</v>
      </c>
      <c r="F288" s="27"/>
      <c r="G288" s="27"/>
      <c r="H288" s="27"/>
      <c r="I288" s="27"/>
      <c r="J288" s="27"/>
      <c r="K288" s="27"/>
      <c r="L288" s="27"/>
      <c r="M288" s="27"/>
      <c r="N288" s="27"/>
      <c r="O288" s="14"/>
    </row>
    <row r="289" spans="1:15">
      <c r="A289" s="49"/>
      <c r="B289" s="28">
        <v>40465</v>
      </c>
      <c r="C289" s="29"/>
      <c r="D289" s="23"/>
      <c r="E289" s="27">
        <v>287</v>
      </c>
      <c r="F289" s="27"/>
      <c r="G289" s="27"/>
      <c r="H289" s="27"/>
      <c r="I289" s="27"/>
      <c r="J289" s="27"/>
      <c r="K289" s="27"/>
      <c r="L289" s="27"/>
      <c r="M289" s="27"/>
      <c r="N289" s="27"/>
      <c r="O289" s="14"/>
    </row>
    <row r="290" spans="1:15">
      <c r="A290" s="49"/>
      <c r="B290" s="28">
        <v>40466</v>
      </c>
      <c r="C290" s="29"/>
      <c r="D290" s="23"/>
      <c r="E290" s="27">
        <v>288</v>
      </c>
      <c r="F290" s="27"/>
      <c r="G290" s="27"/>
      <c r="H290" s="27"/>
      <c r="I290" s="27"/>
      <c r="J290" s="27"/>
      <c r="K290" s="27"/>
      <c r="L290" s="27"/>
      <c r="M290" s="27"/>
      <c r="N290" s="27"/>
      <c r="O290" s="14"/>
    </row>
    <row r="291" spans="1:15">
      <c r="A291" s="49"/>
      <c r="B291" s="28">
        <v>40467</v>
      </c>
      <c r="C291" s="29"/>
      <c r="D291" s="23"/>
      <c r="E291" s="27">
        <v>289</v>
      </c>
      <c r="F291" s="27"/>
      <c r="G291" s="27"/>
      <c r="H291" s="27"/>
      <c r="I291" s="27"/>
      <c r="J291" s="27"/>
      <c r="K291" s="27"/>
      <c r="L291" s="27"/>
      <c r="M291" s="27"/>
      <c r="N291" s="27"/>
      <c r="O291" s="14"/>
    </row>
    <row r="292" spans="1:15">
      <c r="A292" s="49"/>
      <c r="B292" s="28">
        <v>40468</v>
      </c>
      <c r="C292" s="29"/>
      <c r="D292" s="23"/>
      <c r="E292" s="27">
        <v>290</v>
      </c>
      <c r="F292" s="27"/>
      <c r="G292" s="27"/>
      <c r="H292" s="27"/>
      <c r="I292" s="27"/>
      <c r="J292" s="27"/>
      <c r="K292" s="27"/>
      <c r="L292" s="27"/>
      <c r="M292" s="27"/>
      <c r="N292" s="27"/>
      <c r="O292" s="14"/>
    </row>
    <row r="293" spans="1:15">
      <c r="A293" s="49"/>
      <c r="B293" s="28">
        <v>40469</v>
      </c>
      <c r="C293" s="29"/>
      <c r="D293" s="23"/>
      <c r="E293" s="27">
        <v>291</v>
      </c>
      <c r="F293" s="27"/>
      <c r="G293" s="27"/>
      <c r="H293" s="27"/>
      <c r="I293" s="27"/>
      <c r="J293" s="27"/>
      <c r="K293" s="27"/>
      <c r="L293" s="27"/>
      <c r="M293" s="27"/>
      <c r="N293" s="27"/>
      <c r="O293" s="14"/>
    </row>
    <row r="294" spans="1:15">
      <c r="A294" s="49"/>
      <c r="B294" s="28">
        <v>40470</v>
      </c>
      <c r="C294" s="29"/>
      <c r="D294" s="23"/>
      <c r="E294" s="27">
        <v>292</v>
      </c>
      <c r="F294" s="27"/>
      <c r="G294" s="27"/>
      <c r="H294" s="27"/>
      <c r="I294" s="27"/>
      <c r="J294" s="27"/>
      <c r="K294" s="27"/>
      <c r="L294" s="27"/>
      <c r="M294" s="27"/>
      <c r="N294" s="27"/>
      <c r="O294" s="14"/>
    </row>
    <row r="295" spans="1:15">
      <c r="A295" s="49"/>
      <c r="B295" s="28">
        <v>40471</v>
      </c>
      <c r="C295" s="29"/>
      <c r="D295" s="23"/>
      <c r="E295" s="27">
        <v>293</v>
      </c>
      <c r="F295" s="27"/>
      <c r="G295" s="27"/>
      <c r="H295" s="27"/>
      <c r="I295" s="27"/>
      <c r="J295" s="27"/>
      <c r="K295" s="27"/>
      <c r="L295" s="27"/>
      <c r="M295" s="27"/>
      <c r="N295" s="27"/>
      <c r="O295" s="14"/>
    </row>
    <row r="296" spans="1:15">
      <c r="A296" s="49"/>
      <c r="B296" s="28">
        <v>40472</v>
      </c>
      <c r="C296" s="29"/>
      <c r="D296" s="23"/>
      <c r="E296" s="27">
        <v>294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14"/>
    </row>
    <row r="297" spans="1:15">
      <c r="A297" s="49"/>
      <c r="B297" s="28">
        <v>40473</v>
      </c>
      <c r="C297" s="29"/>
      <c r="D297" s="23"/>
      <c r="E297" s="27">
        <v>295</v>
      </c>
      <c r="F297" s="27"/>
      <c r="G297" s="27"/>
      <c r="H297" s="27"/>
      <c r="I297" s="27"/>
      <c r="J297" s="27"/>
      <c r="K297" s="27"/>
      <c r="L297" s="27"/>
      <c r="M297" s="27"/>
      <c r="N297" s="27"/>
      <c r="O297" s="14"/>
    </row>
    <row r="298" spans="1:15">
      <c r="A298" s="49"/>
      <c r="B298" s="28">
        <v>40474</v>
      </c>
      <c r="C298" s="29"/>
      <c r="D298" s="23"/>
      <c r="E298" s="27">
        <v>296</v>
      </c>
      <c r="F298" s="27"/>
      <c r="G298" s="27"/>
      <c r="H298" s="27"/>
      <c r="I298" s="27"/>
      <c r="J298" s="27"/>
      <c r="K298" s="27"/>
      <c r="L298" s="27"/>
      <c r="M298" s="27"/>
      <c r="N298" s="27"/>
      <c r="O298" s="14"/>
    </row>
    <row r="299" spans="1:15">
      <c r="A299" s="49"/>
      <c r="B299" s="28">
        <v>40475</v>
      </c>
      <c r="C299" s="29"/>
      <c r="D299" s="23"/>
      <c r="E299" s="27">
        <v>297</v>
      </c>
      <c r="F299" s="27"/>
      <c r="G299" s="27"/>
      <c r="H299" s="27"/>
      <c r="I299" s="27"/>
      <c r="J299" s="27"/>
      <c r="K299" s="27"/>
      <c r="L299" s="27"/>
      <c r="M299" s="27"/>
      <c r="N299" s="27"/>
      <c r="O299" s="14"/>
    </row>
    <row r="300" spans="1:15">
      <c r="A300" s="49"/>
      <c r="B300" s="28">
        <v>40476</v>
      </c>
      <c r="C300" s="29"/>
      <c r="D300" s="23"/>
      <c r="E300" s="27">
        <v>298</v>
      </c>
      <c r="F300" s="27"/>
      <c r="G300" s="27"/>
      <c r="H300" s="27"/>
      <c r="I300" s="27"/>
      <c r="J300" s="27"/>
      <c r="K300" s="27"/>
      <c r="L300" s="27"/>
      <c r="M300" s="27"/>
      <c r="N300" s="27"/>
      <c r="O300" s="14"/>
    </row>
    <row r="301" spans="1:15">
      <c r="A301" s="49"/>
      <c r="B301" s="28">
        <v>40477</v>
      </c>
      <c r="C301" s="29"/>
      <c r="D301" s="23"/>
      <c r="E301" s="27">
        <v>299</v>
      </c>
      <c r="F301" s="27"/>
      <c r="G301" s="27"/>
      <c r="H301" s="27"/>
      <c r="I301" s="27"/>
      <c r="J301" s="27"/>
      <c r="K301" s="27"/>
      <c r="L301" s="27"/>
      <c r="M301" s="27"/>
      <c r="N301" s="27"/>
      <c r="O301" s="14"/>
    </row>
    <row r="302" spans="1:15">
      <c r="A302" s="49"/>
      <c r="B302" s="28">
        <v>40478</v>
      </c>
      <c r="C302" s="29"/>
      <c r="D302" s="23"/>
      <c r="E302" s="27">
        <v>300</v>
      </c>
      <c r="F302" s="27"/>
      <c r="G302" s="27"/>
      <c r="H302" s="27"/>
      <c r="I302" s="27"/>
      <c r="J302" s="27"/>
      <c r="K302" s="27"/>
      <c r="L302" s="27"/>
      <c r="M302" s="27"/>
      <c r="N302" s="27"/>
      <c r="O302" s="14"/>
    </row>
    <row r="303" spans="1:15">
      <c r="A303" s="49"/>
      <c r="B303" s="28">
        <v>40479</v>
      </c>
      <c r="C303" s="29"/>
      <c r="D303" s="23"/>
      <c r="E303" s="27">
        <v>301</v>
      </c>
      <c r="F303" s="27"/>
      <c r="G303" s="27"/>
      <c r="H303" s="27"/>
      <c r="I303" s="27"/>
      <c r="J303" s="27"/>
      <c r="K303" s="27"/>
      <c r="L303" s="27"/>
      <c r="M303" s="27"/>
      <c r="N303" s="27"/>
      <c r="O303" s="14"/>
    </row>
    <row r="304" spans="1:15">
      <c r="A304" s="49"/>
      <c r="B304" s="28">
        <v>40480</v>
      </c>
      <c r="C304" s="29"/>
      <c r="D304" s="23"/>
      <c r="E304" s="27">
        <v>302</v>
      </c>
      <c r="F304" s="27"/>
      <c r="G304" s="27"/>
      <c r="H304" s="27"/>
      <c r="I304" s="27"/>
      <c r="J304" s="27"/>
      <c r="K304" s="27"/>
      <c r="L304" s="27"/>
      <c r="M304" s="27"/>
      <c r="N304" s="27"/>
      <c r="O304" s="14"/>
    </row>
    <row r="305" spans="1:15">
      <c r="A305" s="49"/>
      <c r="B305" s="28">
        <v>40481</v>
      </c>
      <c r="C305" s="29"/>
      <c r="D305" s="23"/>
      <c r="E305" s="27">
        <v>303</v>
      </c>
      <c r="F305" s="27"/>
      <c r="G305" s="27"/>
      <c r="H305" s="27"/>
      <c r="I305" s="27"/>
      <c r="J305" s="27"/>
      <c r="K305" s="27"/>
      <c r="L305" s="27"/>
      <c r="M305" s="27"/>
      <c r="N305" s="27"/>
      <c r="O305" s="14"/>
    </row>
    <row r="306" spans="1:15">
      <c r="A306" s="50"/>
      <c r="B306" s="28">
        <v>40482</v>
      </c>
      <c r="C306" s="29"/>
      <c r="D306" s="23"/>
      <c r="E306" s="27">
        <v>304</v>
      </c>
      <c r="F306" s="27"/>
      <c r="G306" s="27"/>
      <c r="H306" s="27"/>
      <c r="I306" s="27"/>
      <c r="J306" s="27"/>
      <c r="K306" s="27"/>
      <c r="L306" s="27"/>
      <c r="M306" s="27"/>
      <c r="N306" s="27"/>
      <c r="O306" s="14"/>
    </row>
    <row r="307" spans="1:15">
      <c r="A307" s="51" t="s">
        <v>56</v>
      </c>
      <c r="B307" s="28">
        <v>40483</v>
      </c>
      <c r="C307" s="29"/>
      <c r="D307" s="23"/>
      <c r="E307" s="27">
        <v>305</v>
      </c>
      <c r="F307" s="27"/>
      <c r="G307" s="27"/>
      <c r="H307" s="27"/>
      <c r="I307" s="27"/>
      <c r="J307" s="27"/>
      <c r="K307" s="27"/>
      <c r="L307" s="27"/>
      <c r="M307" s="27"/>
      <c r="N307" s="27"/>
      <c r="O307" s="14"/>
    </row>
    <row r="308" spans="1:15">
      <c r="A308" s="52"/>
      <c r="B308" s="28">
        <v>40484</v>
      </c>
      <c r="C308" s="29"/>
      <c r="D308" s="23"/>
      <c r="E308" s="27">
        <v>306</v>
      </c>
      <c r="F308" s="27"/>
      <c r="G308" s="27"/>
      <c r="H308" s="27"/>
      <c r="I308" s="27"/>
      <c r="J308" s="27"/>
      <c r="K308" s="27"/>
      <c r="L308" s="27"/>
      <c r="M308" s="27"/>
      <c r="N308" s="27"/>
      <c r="O308" s="14"/>
    </row>
    <row r="309" spans="1:15">
      <c r="A309" s="52"/>
      <c r="B309" s="28">
        <v>40485</v>
      </c>
      <c r="C309" s="29"/>
      <c r="D309" s="23"/>
      <c r="E309" s="27">
        <v>307</v>
      </c>
      <c r="F309" s="27"/>
      <c r="G309" s="27"/>
      <c r="H309" s="27"/>
      <c r="I309" s="27"/>
      <c r="J309" s="27"/>
      <c r="K309" s="27"/>
      <c r="L309" s="27"/>
      <c r="M309" s="27"/>
      <c r="N309" s="27"/>
      <c r="O309" s="14"/>
    </row>
    <row r="310" spans="1:15">
      <c r="A310" s="52"/>
      <c r="B310" s="28">
        <v>40486</v>
      </c>
      <c r="C310" s="29"/>
      <c r="D310" s="23"/>
      <c r="E310" s="27">
        <v>308</v>
      </c>
      <c r="F310" s="27"/>
      <c r="G310" s="27"/>
      <c r="H310" s="27"/>
      <c r="I310" s="27"/>
      <c r="J310" s="27"/>
      <c r="K310" s="27"/>
      <c r="L310" s="27"/>
      <c r="M310" s="27"/>
      <c r="N310" s="27"/>
      <c r="O310" s="14"/>
    </row>
    <row r="311" spans="1:15">
      <c r="A311" s="52"/>
      <c r="B311" s="28">
        <v>40487</v>
      </c>
      <c r="C311" s="29"/>
      <c r="D311" s="23"/>
      <c r="E311" s="27">
        <v>309</v>
      </c>
      <c r="F311" s="27"/>
      <c r="G311" s="27"/>
      <c r="H311" s="27"/>
      <c r="I311" s="27"/>
      <c r="J311" s="27"/>
      <c r="K311" s="27"/>
      <c r="L311" s="27"/>
      <c r="M311" s="27"/>
      <c r="N311" s="27"/>
      <c r="O311" s="14"/>
    </row>
    <row r="312" spans="1:15">
      <c r="A312" s="52"/>
      <c r="B312" s="28">
        <v>40488</v>
      </c>
      <c r="C312" s="29"/>
      <c r="D312" s="23"/>
      <c r="E312" s="27">
        <v>310</v>
      </c>
      <c r="F312" s="27"/>
      <c r="G312" s="27"/>
      <c r="H312" s="27"/>
      <c r="I312" s="27"/>
      <c r="J312" s="27"/>
      <c r="K312" s="27"/>
      <c r="L312" s="27"/>
      <c r="M312" s="27"/>
      <c r="N312" s="27"/>
      <c r="O312" s="14"/>
    </row>
    <row r="313" spans="1:15">
      <c r="A313" s="52"/>
      <c r="B313" s="28">
        <v>40489</v>
      </c>
      <c r="C313" s="29"/>
      <c r="D313" s="23"/>
      <c r="E313" s="27">
        <v>311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14"/>
    </row>
    <row r="314" spans="1:15">
      <c r="A314" s="52"/>
      <c r="B314" s="28">
        <v>40490</v>
      </c>
      <c r="C314" s="29"/>
      <c r="D314" s="23"/>
      <c r="E314" s="27">
        <v>312</v>
      </c>
      <c r="F314" s="27"/>
      <c r="G314" s="27"/>
      <c r="H314" s="27"/>
      <c r="I314" s="27"/>
      <c r="J314" s="27"/>
      <c r="K314" s="27"/>
      <c r="L314" s="27"/>
      <c r="M314" s="27"/>
      <c r="N314" s="27"/>
      <c r="O314" s="14"/>
    </row>
    <row r="315" spans="1:15">
      <c r="A315" s="52"/>
      <c r="B315" s="28">
        <v>40491</v>
      </c>
      <c r="C315" s="29"/>
      <c r="D315" s="23"/>
      <c r="E315" s="27">
        <v>313</v>
      </c>
      <c r="F315" s="27"/>
      <c r="G315" s="27"/>
      <c r="H315" s="27"/>
      <c r="I315" s="27"/>
      <c r="J315" s="27"/>
      <c r="K315" s="27"/>
      <c r="L315" s="27"/>
      <c r="M315" s="27"/>
      <c r="N315" s="27"/>
      <c r="O315" s="14"/>
    </row>
    <row r="316" spans="1:15">
      <c r="A316" s="52"/>
      <c r="B316" s="28">
        <v>40492</v>
      </c>
      <c r="C316" s="29"/>
      <c r="D316" s="23"/>
      <c r="E316" s="27">
        <v>314</v>
      </c>
      <c r="F316" s="27"/>
      <c r="G316" s="27"/>
      <c r="H316" s="27"/>
      <c r="I316" s="27"/>
      <c r="J316" s="27"/>
      <c r="K316" s="27"/>
      <c r="L316" s="27"/>
      <c r="M316" s="27"/>
      <c r="N316" s="27"/>
      <c r="O316" s="14"/>
    </row>
    <row r="317" spans="1:15">
      <c r="A317" s="52"/>
      <c r="B317" s="28">
        <v>40493</v>
      </c>
      <c r="C317" s="29"/>
      <c r="D317" s="23"/>
      <c r="E317" s="27">
        <v>315</v>
      </c>
      <c r="F317" s="27"/>
      <c r="G317" s="27"/>
      <c r="H317" s="27"/>
      <c r="I317" s="27"/>
      <c r="J317" s="27"/>
      <c r="K317" s="27"/>
      <c r="L317" s="27"/>
      <c r="M317" s="27"/>
      <c r="N317" s="27"/>
      <c r="O317" s="14"/>
    </row>
    <row r="318" spans="1:15">
      <c r="A318" s="52"/>
      <c r="B318" s="28">
        <v>40494</v>
      </c>
      <c r="C318" s="29"/>
      <c r="D318" s="23"/>
      <c r="E318" s="27">
        <v>316</v>
      </c>
      <c r="F318" s="27"/>
      <c r="G318" s="27"/>
      <c r="H318" s="27"/>
      <c r="I318" s="27"/>
      <c r="J318" s="27"/>
      <c r="K318" s="27"/>
      <c r="L318" s="27"/>
      <c r="M318" s="27"/>
      <c r="N318" s="27"/>
      <c r="O318" s="14"/>
    </row>
    <row r="319" spans="1:15">
      <c r="A319" s="52"/>
      <c r="B319" s="28">
        <v>40495</v>
      </c>
      <c r="C319" s="29"/>
      <c r="D319" s="23"/>
      <c r="E319" s="27">
        <v>317</v>
      </c>
      <c r="F319" s="27"/>
      <c r="G319" s="27"/>
      <c r="H319" s="27"/>
      <c r="I319" s="27"/>
      <c r="J319" s="27"/>
      <c r="K319" s="27"/>
      <c r="L319" s="27"/>
      <c r="M319" s="27"/>
      <c r="N319" s="27"/>
      <c r="O319" s="14"/>
    </row>
    <row r="320" spans="1:15">
      <c r="A320" s="52"/>
      <c r="B320" s="28">
        <v>40496</v>
      </c>
      <c r="C320" s="29"/>
      <c r="D320" s="23"/>
      <c r="E320" s="27">
        <v>318</v>
      </c>
      <c r="F320" s="27"/>
      <c r="G320" s="27"/>
      <c r="H320" s="27"/>
      <c r="I320" s="27"/>
      <c r="J320" s="27"/>
      <c r="K320" s="27"/>
      <c r="L320" s="27"/>
      <c r="M320" s="27"/>
      <c r="N320" s="27"/>
      <c r="O320" s="14"/>
    </row>
    <row r="321" spans="1:15">
      <c r="A321" s="52"/>
      <c r="B321" s="28">
        <v>40497</v>
      </c>
      <c r="C321" s="29"/>
      <c r="D321" s="23"/>
      <c r="E321" s="27">
        <v>319</v>
      </c>
      <c r="F321" s="27"/>
      <c r="G321" s="27"/>
      <c r="H321" s="27"/>
      <c r="I321" s="27"/>
      <c r="J321" s="27"/>
      <c r="K321" s="27"/>
      <c r="L321" s="27"/>
      <c r="M321" s="27"/>
      <c r="N321" s="27"/>
      <c r="O321" s="14"/>
    </row>
    <row r="322" spans="1:15">
      <c r="A322" s="52"/>
      <c r="B322" s="28">
        <v>40498</v>
      </c>
      <c r="C322" s="29"/>
      <c r="D322" s="23"/>
      <c r="E322" s="27">
        <v>320</v>
      </c>
      <c r="F322" s="27"/>
      <c r="G322" s="27"/>
      <c r="H322" s="27"/>
      <c r="I322" s="27"/>
      <c r="J322" s="27"/>
      <c r="K322" s="27"/>
      <c r="L322" s="27"/>
      <c r="M322" s="27"/>
      <c r="N322" s="27"/>
      <c r="O322" s="14"/>
    </row>
    <row r="323" spans="1:15">
      <c r="A323" s="52"/>
      <c r="B323" s="28">
        <v>40499</v>
      </c>
      <c r="C323" s="29"/>
      <c r="D323" s="23"/>
      <c r="E323" s="27">
        <v>321</v>
      </c>
      <c r="F323" s="27"/>
      <c r="G323" s="27"/>
      <c r="H323" s="27"/>
      <c r="I323" s="27"/>
      <c r="J323" s="27"/>
      <c r="K323" s="27"/>
      <c r="L323" s="27"/>
      <c r="M323" s="27"/>
      <c r="N323" s="27"/>
      <c r="O323" s="14"/>
    </row>
    <row r="324" spans="1:15">
      <c r="A324" s="52"/>
      <c r="B324" s="28">
        <v>40500</v>
      </c>
      <c r="C324" s="29"/>
      <c r="D324" s="23"/>
      <c r="E324" s="27">
        <v>322</v>
      </c>
      <c r="F324" s="27"/>
      <c r="G324" s="27"/>
      <c r="H324" s="27"/>
      <c r="I324" s="27"/>
      <c r="J324" s="27"/>
      <c r="K324" s="27"/>
      <c r="L324" s="27"/>
      <c r="M324" s="27"/>
      <c r="N324" s="27"/>
      <c r="O324" s="14"/>
    </row>
    <row r="325" spans="1:15">
      <c r="A325" s="52"/>
      <c r="B325" s="28">
        <v>40501</v>
      </c>
      <c r="C325" s="29"/>
      <c r="D325" s="23"/>
      <c r="E325" s="27">
        <v>323</v>
      </c>
      <c r="F325" s="27"/>
      <c r="G325" s="27"/>
      <c r="H325" s="27"/>
      <c r="I325" s="27"/>
      <c r="J325" s="27"/>
      <c r="K325" s="27"/>
      <c r="L325" s="27"/>
      <c r="M325" s="27"/>
      <c r="N325" s="27"/>
      <c r="O325" s="14"/>
    </row>
    <row r="326" spans="1:15">
      <c r="A326" s="52"/>
      <c r="B326" s="28">
        <v>40502</v>
      </c>
      <c r="C326" s="29"/>
      <c r="D326" s="23"/>
      <c r="E326" s="27">
        <v>324</v>
      </c>
      <c r="F326" s="27"/>
      <c r="G326" s="27"/>
      <c r="H326" s="27"/>
      <c r="I326" s="27"/>
      <c r="J326" s="27"/>
      <c r="K326" s="27"/>
      <c r="L326" s="27"/>
      <c r="M326" s="27"/>
      <c r="N326" s="27"/>
      <c r="O326" s="14"/>
    </row>
    <row r="327" spans="1:15">
      <c r="A327" s="52"/>
      <c r="B327" s="28">
        <v>40503</v>
      </c>
      <c r="C327" s="29"/>
      <c r="D327" s="23"/>
      <c r="E327" s="27">
        <v>325</v>
      </c>
      <c r="F327" s="27"/>
      <c r="G327" s="27"/>
      <c r="H327" s="27"/>
      <c r="I327" s="27"/>
      <c r="J327" s="27"/>
      <c r="K327" s="27"/>
      <c r="L327" s="27"/>
      <c r="M327" s="27"/>
      <c r="N327" s="27"/>
      <c r="O327" s="14"/>
    </row>
    <row r="328" spans="1:15">
      <c r="A328" s="52"/>
      <c r="B328" s="28">
        <v>40504</v>
      </c>
      <c r="C328" s="29"/>
      <c r="D328" s="23"/>
      <c r="E328" s="27">
        <v>326</v>
      </c>
      <c r="F328" s="27"/>
      <c r="G328" s="27"/>
      <c r="H328" s="27"/>
      <c r="I328" s="27"/>
      <c r="J328" s="27"/>
      <c r="K328" s="27"/>
      <c r="L328" s="27"/>
      <c r="M328" s="27"/>
      <c r="N328" s="27"/>
      <c r="O328" s="14"/>
    </row>
    <row r="329" spans="1:15">
      <c r="A329" s="52"/>
      <c r="B329" s="28">
        <v>40505</v>
      </c>
      <c r="C329" s="29"/>
      <c r="D329" s="23"/>
      <c r="E329" s="27">
        <v>327</v>
      </c>
      <c r="F329" s="27"/>
      <c r="G329" s="27"/>
      <c r="H329" s="27"/>
      <c r="I329" s="27"/>
      <c r="J329" s="27"/>
      <c r="K329" s="27"/>
      <c r="L329" s="27"/>
      <c r="M329" s="27"/>
      <c r="N329" s="27"/>
      <c r="O329" s="14"/>
    </row>
    <row r="330" spans="1:15">
      <c r="A330" s="52"/>
      <c r="B330" s="28">
        <v>40506</v>
      </c>
      <c r="C330" s="29"/>
      <c r="D330" s="23"/>
      <c r="E330" s="27">
        <v>328</v>
      </c>
      <c r="F330" s="27"/>
      <c r="G330" s="27"/>
      <c r="H330" s="27"/>
      <c r="I330" s="27"/>
      <c r="J330" s="27"/>
      <c r="K330" s="27"/>
      <c r="L330" s="27"/>
      <c r="M330" s="27"/>
      <c r="N330" s="27"/>
      <c r="O330" s="14"/>
    </row>
    <row r="331" spans="1:15">
      <c r="A331" s="52"/>
      <c r="B331" s="28">
        <v>40507</v>
      </c>
      <c r="C331" s="29"/>
      <c r="D331" s="23"/>
      <c r="E331" s="27">
        <v>329</v>
      </c>
      <c r="F331" s="27"/>
      <c r="G331" s="27"/>
      <c r="H331" s="27"/>
      <c r="I331" s="27"/>
      <c r="J331" s="27"/>
      <c r="K331" s="27"/>
      <c r="L331" s="27"/>
      <c r="M331" s="27"/>
      <c r="N331" s="27"/>
      <c r="O331" s="14"/>
    </row>
    <row r="332" spans="1:15">
      <c r="A332" s="52"/>
      <c r="B332" s="28">
        <v>40508</v>
      </c>
      <c r="C332" s="29"/>
      <c r="D332" s="23"/>
      <c r="E332" s="27">
        <v>330</v>
      </c>
      <c r="F332" s="27"/>
      <c r="G332" s="27"/>
      <c r="H332" s="27"/>
      <c r="I332" s="27"/>
      <c r="J332" s="27"/>
      <c r="K332" s="27"/>
      <c r="L332" s="27"/>
      <c r="M332" s="27"/>
      <c r="N332" s="27"/>
      <c r="O332" s="14"/>
    </row>
    <row r="333" spans="1:15">
      <c r="A333" s="52"/>
      <c r="B333" s="28">
        <v>40509</v>
      </c>
      <c r="C333" s="29"/>
      <c r="D333" s="23"/>
      <c r="E333" s="27">
        <v>331</v>
      </c>
      <c r="F333" s="27"/>
      <c r="G333" s="27"/>
      <c r="H333" s="27"/>
      <c r="I333" s="27"/>
      <c r="J333" s="27"/>
      <c r="K333" s="27"/>
      <c r="L333" s="27"/>
      <c r="M333" s="27"/>
      <c r="N333" s="27"/>
      <c r="O333" s="14"/>
    </row>
    <row r="334" spans="1:15">
      <c r="A334" s="52"/>
      <c r="B334" s="28">
        <v>40510</v>
      </c>
      <c r="C334" s="29"/>
      <c r="D334" s="23"/>
      <c r="E334" s="27">
        <v>332</v>
      </c>
      <c r="F334" s="27"/>
      <c r="G334" s="27"/>
      <c r="H334" s="27"/>
      <c r="I334" s="27"/>
      <c r="J334" s="27"/>
      <c r="K334" s="27"/>
      <c r="L334" s="27"/>
      <c r="M334" s="27"/>
      <c r="N334" s="27"/>
      <c r="O334" s="14"/>
    </row>
    <row r="335" spans="1:15">
      <c r="A335" s="52"/>
      <c r="B335" s="28">
        <v>40511</v>
      </c>
      <c r="C335" s="29"/>
      <c r="D335" s="23"/>
      <c r="E335" s="27">
        <v>333</v>
      </c>
      <c r="F335" s="27"/>
      <c r="G335" s="27"/>
      <c r="H335" s="27"/>
      <c r="I335" s="27"/>
      <c r="J335" s="27"/>
      <c r="K335" s="27"/>
      <c r="L335" s="27"/>
      <c r="M335" s="27"/>
      <c r="N335" s="27"/>
      <c r="O335" s="14"/>
    </row>
    <row r="336" spans="1:15">
      <c r="A336" s="53"/>
      <c r="B336" s="28">
        <v>40512</v>
      </c>
      <c r="C336" s="29"/>
      <c r="D336" s="23"/>
      <c r="E336" s="27">
        <v>334</v>
      </c>
      <c r="F336" s="27"/>
      <c r="G336" s="27"/>
      <c r="H336" s="27"/>
      <c r="I336" s="27"/>
      <c r="J336" s="27"/>
      <c r="K336" s="27"/>
      <c r="L336" s="27"/>
      <c r="M336" s="27"/>
      <c r="N336" s="27"/>
      <c r="O336" s="14"/>
    </row>
    <row r="337" spans="1:15">
      <c r="A337" s="54" t="s">
        <v>57</v>
      </c>
      <c r="B337" s="28">
        <v>40513</v>
      </c>
      <c r="C337" s="29"/>
      <c r="D337" s="23"/>
      <c r="E337" s="27">
        <v>335</v>
      </c>
      <c r="F337" s="27"/>
      <c r="G337" s="27"/>
      <c r="H337" s="27"/>
      <c r="I337" s="27"/>
      <c r="J337" s="27"/>
      <c r="K337" s="27"/>
      <c r="L337" s="27"/>
      <c r="M337" s="27"/>
      <c r="N337" s="27"/>
      <c r="O337" s="14"/>
    </row>
    <row r="338" spans="1:15">
      <c r="A338" s="55"/>
      <c r="B338" s="28">
        <v>40514</v>
      </c>
      <c r="C338" s="29"/>
      <c r="D338" s="23"/>
      <c r="E338" s="27">
        <v>336</v>
      </c>
      <c r="F338" s="27"/>
      <c r="G338" s="27"/>
      <c r="H338" s="27"/>
      <c r="I338" s="27"/>
      <c r="J338" s="27"/>
      <c r="K338" s="27"/>
      <c r="L338" s="27"/>
      <c r="M338" s="27"/>
      <c r="N338" s="27"/>
      <c r="O338" s="14"/>
    </row>
    <row r="339" spans="1:15">
      <c r="A339" s="55"/>
      <c r="B339" s="28">
        <v>40515</v>
      </c>
      <c r="C339" s="29"/>
      <c r="D339" s="23"/>
      <c r="E339" s="27">
        <v>337</v>
      </c>
      <c r="F339" s="27"/>
      <c r="G339" s="27"/>
      <c r="H339" s="27"/>
      <c r="I339" s="27"/>
      <c r="J339" s="27"/>
      <c r="K339" s="27"/>
      <c r="L339" s="27"/>
      <c r="M339" s="27"/>
      <c r="N339" s="27"/>
      <c r="O339" s="14"/>
    </row>
    <row r="340" spans="1:15">
      <c r="A340" s="55"/>
      <c r="B340" s="28">
        <v>40516</v>
      </c>
      <c r="C340" s="29"/>
      <c r="D340" s="23"/>
      <c r="E340" s="27">
        <v>338</v>
      </c>
      <c r="F340" s="27"/>
      <c r="G340" s="27"/>
      <c r="H340" s="27"/>
      <c r="I340" s="27"/>
      <c r="J340" s="27"/>
      <c r="K340" s="27"/>
      <c r="L340" s="27"/>
      <c r="M340" s="27"/>
      <c r="N340" s="27"/>
      <c r="O340" s="14"/>
    </row>
    <row r="341" spans="1:15">
      <c r="A341" s="55"/>
      <c r="B341" s="28">
        <v>40517</v>
      </c>
      <c r="C341" s="29"/>
      <c r="D341" s="23"/>
      <c r="E341" s="27">
        <v>339</v>
      </c>
      <c r="F341" s="27"/>
      <c r="G341" s="27"/>
      <c r="H341" s="27"/>
      <c r="I341" s="27"/>
      <c r="J341" s="27"/>
      <c r="K341" s="27"/>
      <c r="L341" s="27"/>
      <c r="M341" s="27"/>
      <c r="N341" s="27"/>
      <c r="O341" s="14"/>
    </row>
    <row r="342" spans="1:15">
      <c r="A342" s="55"/>
      <c r="B342" s="28">
        <v>40518</v>
      </c>
      <c r="C342" s="29"/>
      <c r="D342" s="23"/>
      <c r="E342" s="27">
        <v>340</v>
      </c>
      <c r="F342" s="27"/>
      <c r="G342" s="27"/>
      <c r="H342" s="27"/>
      <c r="I342" s="27"/>
      <c r="J342" s="27"/>
      <c r="K342" s="27"/>
      <c r="L342" s="27"/>
      <c r="M342" s="27"/>
      <c r="N342" s="27"/>
      <c r="O342" s="14"/>
    </row>
    <row r="343" spans="1:15">
      <c r="A343" s="55"/>
      <c r="B343" s="28">
        <v>40519</v>
      </c>
      <c r="C343" s="29"/>
      <c r="D343" s="23"/>
      <c r="E343" s="27">
        <v>341</v>
      </c>
      <c r="F343" s="27"/>
      <c r="G343" s="27"/>
      <c r="H343" s="27"/>
      <c r="I343" s="27"/>
      <c r="J343" s="27"/>
      <c r="K343" s="27"/>
      <c r="L343" s="27"/>
      <c r="M343" s="27"/>
      <c r="N343" s="27"/>
      <c r="O343" s="14"/>
    </row>
    <row r="344" spans="1:15">
      <c r="A344" s="55"/>
      <c r="B344" s="28">
        <v>40520</v>
      </c>
      <c r="C344" s="29"/>
      <c r="D344" s="23"/>
      <c r="E344" s="27">
        <v>342</v>
      </c>
      <c r="F344" s="27"/>
      <c r="G344" s="27"/>
      <c r="H344" s="27"/>
      <c r="I344" s="27"/>
      <c r="J344" s="27"/>
      <c r="K344" s="27"/>
      <c r="L344" s="27"/>
      <c r="M344" s="27"/>
      <c r="N344" s="27"/>
      <c r="O344" s="14"/>
    </row>
    <row r="345" spans="1:15">
      <c r="A345" s="55"/>
      <c r="B345" s="28">
        <v>40521</v>
      </c>
      <c r="C345" s="29"/>
      <c r="D345" s="23"/>
      <c r="E345" s="27">
        <v>343</v>
      </c>
      <c r="F345" s="27"/>
      <c r="G345" s="27"/>
      <c r="H345" s="27"/>
      <c r="I345" s="27"/>
      <c r="J345" s="27"/>
      <c r="K345" s="27"/>
      <c r="L345" s="27"/>
      <c r="M345" s="27"/>
      <c r="N345" s="27"/>
      <c r="O345" s="14"/>
    </row>
    <row r="346" spans="1:15">
      <c r="A346" s="55"/>
      <c r="B346" s="28">
        <v>40522</v>
      </c>
      <c r="C346" s="29"/>
      <c r="D346" s="23"/>
      <c r="E346" s="27">
        <v>344</v>
      </c>
      <c r="F346" s="27"/>
      <c r="G346" s="27"/>
      <c r="H346" s="27"/>
      <c r="I346" s="27"/>
      <c r="J346" s="27"/>
      <c r="K346" s="27"/>
      <c r="L346" s="27"/>
      <c r="M346" s="27"/>
      <c r="N346" s="27"/>
      <c r="O346" s="14"/>
    </row>
    <row r="347" spans="1:15">
      <c r="A347" s="55"/>
      <c r="B347" s="28">
        <v>40523</v>
      </c>
      <c r="C347" s="29"/>
      <c r="D347" s="23"/>
      <c r="E347" s="27">
        <v>345</v>
      </c>
      <c r="F347" s="27"/>
      <c r="G347" s="27"/>
      <c r="H347" s="27"/>
      <c r="I347" s="27"/>
      <c r="J347" s="27"/>
      <c r="K347" s="27"/>
      <c r="L347" s="27"/>
      <c r="M347" s="27"/>
      <c r="N347" s="27"/>
      <c r="O347" s="14"/>
    </row>
    <row r="348" spans="1:15">
      <c r="A348" s="55"/>
      <c r="B348" s="28">
        <v>40524</v>
      </c>
      <c r="C348" s="29"/>
      <c r="D348" s="23"/>
      <c r="E348" s="27">
        <v>346</v>
      </c>
      <c r="F348" s="27"/>
      <c r="G348" s="27"/>
      <c r="H348" s="27"/>
      <c r="I348" s="27"/>
      <c r="J348" s="27"/>
      <c r="K348" s="27"/>
      <c r="L348" s="27"/>
      <c r="M348" s="27"/>
      <c r="N348" s="27"/>
      <c r="O348" s="14"/>
    </row>
    <row r="349" spans="1:15">
      <c r="A349" s="55"/>
      <c r="B349" s="28">
        <v>40525</v>
      </c>
      <c r="C349" s="29"/>
      <c r="D349" s="23"/>
      <c r="E349" s="27">
        <v>347</v>
      </c>
      <c r="F349" s="27"/>
      <c r="G349" s="27"/>
      <c r="H349" s="27"/>
      <c r="I349" s="27"/>
      <c r="J349" s="27"/>
      <c r="K349" s="27"/>
      <c r="L349" s="27"/>
      <c r="M349" s="27"/>
      <c r="N349" s="27"/>
      <c r="O349" s="14"/>
    </row>
    <row r="350" spans="1:15">
      <c r="A350" s="55"/>
      <c r="B350" s="28">
        <v>40526</v>
      </c>
      <c r="C350" s="29"/>
      <c r="D350" s="23"/>
      <c r="E350" s="27">
        <v>348</v>
      </c>
      <c r="F350" s="27"/>
      <c r="G350" s="27"/>
      <c r="H350" s="27"/>
      <c r="I350" s="27"/>
      <c r="J350" s="27"/>
      <c r="K350" s="27"/>
      <c r="L350" s="27"/>
      <c r="M350" s="27"/>
      <c r="N350" s="27"/>
      <c r="O350" s="14"/>
    </row>
    <row r="351" spans="1:15">
      <c r="A351" s="55"/>
      <c r="B351" s="31">
        <v>40527</v>
      </c>
      <c r="C351" s="35"/>
      <c r="D351" s="33"/>
      <c r="E351" s="27">
        <v>349</v>
      </c>
      <c r="F351" s="27"/>
      <c r="G351" s="27"/>
      <c r="H351" s="27"/>
      <c r="I351" s="27"/>
      <c r="J351" s="27"/>
      <c r="K351" s="27"/>
      <c r="L351" s="27"/>
      <c r="M351" s="27"/>
      <c r="N351" s="27"/>
      <c r="O351" s="14"/>
    </row>
    <row r="352" spans="1:15">
      <c r="A352" s="55"/>
      <c r="B352" s="25">
        <v>40528</v>
      </c>
      <c r="C352" s="26"/>
      <c r="D352" s="23"/>
      <c r="E352" s="27">
        <v>350</v>
      </c>
      <c r="F352" s="27"/>
      <c r="G352" s="27"/>
      <c r="H352" s="27"/>
      <c r="I352" s="27"/>
      <c r="J352" s="27"/>
      <c r="K352" s="27"/>
      <c r="L352" s="27"/>
      <c r="M352" s="27"/>
      <c r="N352" s="27"/>
      <c r="O352" s="14"/>
    </row>
    <row r="353" spans="1:15">
      <c r="A353" s="55"/>
      <c r="B353" s="31">
        <v>40529</v>
      </c>
      <c r="C353" s="35"/>
      <c r="D353" s="33"/>
      <c r="E353" s="27">
        <v>351</v>
      </c>
      <c r="F353" s="27"/>
      <c r="G353" s="27"/>
      <c r="H353" s="27"/>
      <c r="I353" s="27"/>
      <c r="J353" s="27"/>
      <c r="K353" s="27"/>
      <c r="L353" s="27"/>
      <c r="M353" s="27"/>
      <c r="N353" s="27"/>
      <c r="O353" s="14"/>
    </row>
    <row r="354" spans="1:15">
      <c r="A354" s="55"/>
      <c r="B354" s="25">
        <v>40530</v>
      </c>
      <c r="C354" s="26"/>
      <c r="D354" s="23"/>
      <c r="E354" s="27">
        <v>352</v>
      </c>
      <c r="F354" s="27"/>
      <c r="G354" s="27"/>
      <c r="H354" s="27"/>
      <c r="I354" s="27"/>
      <c r="J354" s="27"/>
      <c r="K354" s="27"/>
      <c r="L354" s="27"/>
      <c r="M354" s="27"/>
      <c r="N354" s="27"/>
      <c r="O354" s="14"/>
    </row>
    <row r="355" spans="1:15">
      <c r="A355" s="55"/>
      <c r="B355" s="31">
        <v>40531</v>
      </c>
      <c r="C355" s="35"/>
      <c r="D355" s="33"/>
      <c r="E355" s="27">
        <v>353</v>
      </c>
      <c r="F355" s="27"/>
      <c r="G355" s="27"/>
      <c r="H355" s="27"/>
      <c r="I355" s="27"/>
      <c r="J355" s="27"/>
      <c r="K355" s="27"/>
      <c r="L355" s="27"/>
      <c r="M355" s="27"/>
      <c r="N355" s="27"/>
      <c r="O355" s="14"/>
    </row>
    <row r="356" spans="1:15">
      <c r="A356" s="55"/>
      <c r="B356" s="25">
        <v>40532</v>
      </c>
      <c r="C356" s="26"/>
      <c r="D356" s="23"/>
      <c r="E356" s="27">
        <v>354</v>
      </c>
      <c r="F356" s="27"/>
      <c r="G356" s="27"/>
      <c r="H356" s="27"/>
      <c r="I356" s="27"/>
      <c r="J356" s="27"/>
      <c r="K356" s="27"/>
      <c r="L356" s="27"/>
      <c r="M356" s="27"/>
      <c r="N356" s="27"/>
      <c r="O356" s="14"/>
    </row>
    <row r="357" spans="1:15">
      <c r="A357" s="55"/>
      <c r="B357" s="31">
        <v>40533</v>
      </c>
      <c r="C357" s="35"/>
      <c r="D357" s="33"/>
      <c r="E357" s="27">
        <v>355</v>
      </c>
      <c r="F357" s="27"/>
      <c r="G357" s="27"/>
      <c r="H357" s="27"/>
      <c r="I357" s="27"/>
      <c r="J357" s="27"/>
      <c r="K357" s="27"/>
      <c r="L357" s="27"/>
      <c r="M357" s="27"/>
      <c r="N357" s="27"/>
      <c r="O357" s="14"/>
    </row>
    <row r="358" spans="1:15">
      <c r="A358" s="55"/>
      <c r="B358" s="31">
        <v>40534</v>
      </c>
      <c r="C358" s="26"/>
      <c r="D358" s="23"/>
      <c r="E358" s="27">
        <v>356</v>
      </c>
      <c r="F358" s="27"/>
      <c r="G358" s="27"/>
      <c r="H358" s="27"/>
      <c r="I358" s="27"/>
      <c r="J358" s="27"/>
      <c r="K358" s="27"/>
      <c r="L358" s="27"/>
      <c r="M358" s="27"/>
      <c r="N358" s="27"/>
      <c r="O358" s="14"/>
    </row>
    <row r="359" spans="1:15">
      <c r="A359" s="55"/>
      <c r="B359" s="28">
        <v>40535</v>
      </c>
      <c r="C359" s="29"/>
      <c r="D359" s="23"/>
      <c r="E359" s="27">
        <v>357</v>
      </c>
      <c r="F359" s="27"/>
      <c r="G359" s="27"/>
      <c r="H359" s="27"/>
      <c r="I359" s="27"/>
      <c r="J359" s="27"/>
      <c r="K359" s="27"/>
      <c r="L359" s="27"/>
      <c r="M359" s="27"/>
      <c r="N359" s="27"/>
      <c r="O359" s="14"/>
    </row>
    <row r="360" spans="1:15">
      <c r="A360" s="55"/>
      <c r="B360" s="31">
        <v>40536</v>
      </c>
      <c r="C360" s="35"/>
      <c r="D360" s="33"/>
      <c r="E360" s="27">
        <v>358</v>
      </c>
      <c r="F360" s="27"/>
      <c r="G360" s="27"/>
      <c r="H360" s="27"/>
      <c r="I360" s="27"/>
      <c r="J360" s="27"/>
      <c r="K360" s="27"/>
      <c r="L360" s="27"/>
      <c r="M360" s="27"/>
      <c r="N360" s="27"/>
      <c r="O360" s="14"/>
    </row>
    <row r="361" spans="1:15">
      <c r="A361" s="55"/>
      <c r="B361" s="25">
        <v>40537</v>
      </c>
      <c r="C361" s="26"/>
      <c r="D361" s="23"/>
      <c r="E361" s="27">
        <v>359</v>
      </c>
      <c r="F361" s="27"/>
      <c r="G361" s="27"/>
      <c r="H361" s="27"/>
      <c r="I361" s="27"/>
      <c r="J361" s="27"/>
      <c r="K361" s="27"/>
      <c r="L361" s="27"/>
      <c r="M361" s="27"/>
      <c r="N361" s="27"/>
      <c r="O361" s="14"/>
    </row>
    <row r="362" spans="1:15">
      <c r="A362" s="55"/>
      <c r="B362" s="25">
        <v>40538</v>
      </c>
      <c r="C362" s="26"/>
      <c r="D362" s="23"/>
      <c r="E362" s="27">
        <v>360</v>
      </c>
      <c r="F362" s="27"/>
      <c r="G362" s="27"/>
      <c r="H362" s="27"/>
      <c r="I362" s="27"/>
      <c r="J362" s="27"/>
      <c r="K362" s="27"/>
      <c r="L362" s="27"/>
      <c r="M362" s="27"/>
      <c r="N362" s="27"/>
      <c r="O362" s="14"/>
    </row>
    <row r="363" spans="1:15">
      <c r="A363" s="55"/>
      <c r="B363" s="31">
        <v>40539</v>
      </c>
      <c r="C363" s="35"/>
      <c r="D363" s="33"/>
      <c r="E363" s="27">
        <v>361</v>
      </c>
      <c r="F363" s="27"/>
      <c r="G363" s="27"/>
      <c r="H363" s="27"/>
      <c r="I363" s="27"/>
      <c r="J363" s="27"/>
      <c r="K363" s="27"/>
      <c r="L363" s="27"/>
      <c r="M363" s="27"/>
      <c r="N363" s="27"/>
      <c r="O363" s="14"/>
    </row>
    <row r="364" spans="1:15">
      <c r="A364" s="55"/>
      <c r="B364" s="25">
        <v>40540</v>
      </c>
      <c r="C364" s="26"/>
      <c r="D364" s="23"/>
      <c r="E364" s="27">
        <v>362</v>
      </c>
      <c r="F364" s="27"/>
      <c r="G364" s="27"/>
      <c r="H364" s="27"/>
      <c r="I364" s="27"/>
      <c r="J364" s="27"/>
      <c r="K364" s="27"/>
      <c r="L364" s="27"/>
      <c r="M364" s="27"/>
      <c r="N364" s="27"/>
      <c r="O364" s="14"/>
    </row>
    <row r="365" spans="1:15">
      <c r="A365" s="55"/>
      <c r="B365" s="36">
        <v>40541</v>
      </c>
      <c r="C365" s="35"/>
      <c r="D365" s="33"/>
      <c r="E365" s="27">
        <v>363</v>
      </c>
      <c r="F365" s="27"/>
      <c r="G365" s="27"/>
      <c r="H365" s="27"/>
      <c r="I365" s="27"/>
      <c r="J365" s="27"/>
      <c r="K365" s="27"/>
      <c r="L365" s="27"/>
      <c r="M365" s="27"/>
      <c r="N365" s="27"/>
      <c r="O365" s="14"/>
    </row>
    <row r="366" spans="1:15">
      <c r="A366" s="55"/>
      <c r="B366" s="25">
        <v>40542</v>
      </c>
      <c r="C366" s="26"/>
      <c r="D366" s="23"/>
      <c r="E366" s="27">
        <v>364</v>
      </c>
      <c r="F366" s="27"/>
      <c r="G366" s="27"/>
      <c r="H366" s="27"/>
      <c r="I366" s="27"/>
      <c r="J366" s="27"/>
      <c r="K366" s="27"/>
      <c r="L366" s="27"/>
      <c r="M366" s="27"/>
      <c r="N366" s="27"/>
      <c r="O366" s="14"/>
    </row>
    <row r="367" spans="1:15">
      <c r="A367" s="56"/>
      <c r="B367" s="25">
        <v>40543</v>
      </c>
      <c r="C367" s="26"/>
      <c r="D367" s="23"/>
      <c r="E367" s="27">
        <v>365</v>
      </c>
      <c r="F367" s="26"/>
      <c r="G367" s="23"/>
      <c r="H367" s="26"/>
      <c r="I367" s="23"/>
      <c r="J367" s="26"/>
      <c r="K367" s="23"/>
      <c r="L367" s="26"/>
      <c r="M367" s="23"/>
      <c r="N367" s="24"/>
      <c r="O367" s="39"/>
    </row>
    <row r="368" spans="1:15" ht="18.75">
      <c r="A368" s="57" t="s">
        <v>46</v>
      </c>
      <c r="B368" s="25">
        <v>40544</v>
      </c>
      <c r="C368" s="24"/>
      <c r="D368" s="37" t="s">
        <v>58</v>
      </c>
      <c r="E368" s="27">
        <v>366</v>
      </c>
      <c r="F368" s="27"/>
      <c r="G368" s="27"/>
      <c r="H368" s="27"/>
      <c r="I368" s="27"/>
      <c r="J368" s="27"/>
      <c r="K368" s="27"/>
      <c r="L368" s="27"/>
      <c r="M368" s="27"/>
      <c r="N368" s="27"/>
      <c r="O368" s="14"/>
    </row>
    <row r="369" spans="1:15">
      <c r="A369" s="58"/>
      <c r="B369" s="31">
        <v>40545</v>
      </c>
      <c r="C369" s="29"/>
      <c r="D369" s="23"/>
      <c r="E369" s="27">
        <v>367</v>
      </c>
      <c r="F369" s="27"/>
      <c r="G369" s="27"/>
      <c r="H369" s="27"/>
      <c r="I369" s="27"/>
      <c r="J369" s="27"/>
      <c r="K369" s="27"/>
      <c r="L369" s="27"/>
      <c r="M369" s="27"/>
      <c r="N369" s="27"/>
      <c r="O369" s="14"/>
    </row>
    <row r="370" spans="1:15">
      <c r="A370" s="58"/>
      <c r="B370" s="31">
        <v>40546</v>
      </c>
      <c r="C370" s="29"/>
      <c r="D370" s="23"/>
      <c r="E370" s="27">
        <v>368</v>
      </c>
      <c r="F370" s="27"/>
      <c r="G370" s="27"/>
      <c r="H370" s="27"/>
      <c r="I370" s="27"/>
      <c r="J370" s="27"/>
      <c r="K370" s="27"/>
      <c r="L370" s="27"/>
      <c r="M370" s="27"/>
      <c r="N370" s="27"/>
      <c r="O370" s="14"/>
    </row>
    <row r="371" spans="1:15">
      <c r="A371" s="58"/>
      <c r="B371" s="31">
        <v>40547</v>
      </c>
      <c r="C371" s="29"/>
      <c r="D371" s="23"/>
      <c r="E371" s="27">
        <v>369</v>
      </c>
      <c r="F371" s="27"/>
      <c r="G371" s="27"/>
      <c r="H371" s="27"/>
      <c r="I371" s="27"/>
      <c r="J371" s="27"/>
      <c r="K371" s="27"/>
      <c r="L371" s="27"/>
      <c r="M371" s="27"/>
      <c r="N371" s="27"/>
      <c r="O371" s="14"/>
    </row>
    <row r="372" spans="1:15">
      <c r="A372" s="58"/>
      <c r="B372" s="31">
        <v>40548</v>
      </c>
      <c r="C372" s="29"/>
      <c r="D372" s="23"/>
      <c r="E372" s="27">
        <v>370</v>
      </c>
      <c r="F372" s="27"/>
      <c r="G372" s="27"/>
      <c r="H372" s="27"/>
      <c r="I372" s="27"/>
      <c r="J372" s="27"/>
      <c r="K372" s="27"/>
      <c r="L372" s="27"/>
      <c r="M372" s="27"/>
      <c r="N372" s="27"/>
      <c r="O372" s="14"/>
    </row>
    <row r="373" spans="1:15">
      <c r="A373" s="58"/>
      <c r="B373" s="31">
        <v>40549</v>
      </c>
      <c r="C373" s="29"/>
      <c r="D373" s="23"/>
      <c r="E373" s="27">
        <v>371</v>
      </c>
      <c r="F373" s="27"/>
      <c r="G373" s="27"/>
      <c r="H373" s="27"/>
      <c r="I373" s="27"/>
      <c r="J373" s="27"/>
      <c r="K373" s="27"/>
      <c r="L373" s="27"/>
      <c r="M373" s="27"/>
      <c r="N373" s="27"/>
      <c r="O373" s="14"/>
    </row>
    <row r="374" spans="1:15">
      <c r="A374" s="58"/>
      <c r="B374" s="31">
        <v>40550</v>
      </c>
      <c r="C374" s="29"/>
      <c r="D374" s="23"/>
      <c r="E374" s="27">
        <v>372</v>
      </c>
      <c r="F374" s="27"/>
      <c r="G374" s="27"/>
      <c r="H374" s="27"/>
      <c r="I374" s="27"/>
      <c r="J374" s="27"/>
      <c r="K374" s="27"/>
      <c r="L374" s="27"/>
      <c r="M374" s="27"/>
      <c r="N374" s="27"/>
      <c r="O374" s="14"/>
    </row>
    <row r="375" spans="1:15">
      <c r="A375" s="58"/>
      <c r="B375" s="31">
        <v>40551</v>
      </c>
      <c r="C375" s="29"/>
      <c r="D375" s="23"/>
      <c r="E375" s="27">
        <v>373</v>
      </c>
      <c r="F375" s="27"/>
      <c r="G375" s="27"/>
      <c r="H375" s="27"/>
      <c r="I375" s="27"/>
      <c r="J375" s="27"/>
      <c r="K375" s="27"/>
      <c r="L375" s="27"/>
      <c r="M375" s="27"/>
      <c r="N375" s="27"/>
      <c r="O375" s="14"/>
    </row>
    <row r="376" spans="1:15">
      <c r="A376" s="58"/>
      <c r="B376" s="31">
        <v>40552</v>
      </c>
      <c r="C376" s="29"/>
      <c r="D376" s="23"/>
      <c r="E376" s="27">
        <v>374</v>
      </c>
      <c r="F376" s="27"/>
      <c r="G376" s="27"/>
      <c r="H376" s="27"/>
      <c r="I376" s="27"/>
      <c r="J376" s="27"/>
      <c r="K376" s="27"/>
      <c r="L376" s="27"/>
      <c r="M376" s="27"/>
      <c r="N376" s="27"/>
      <c r="O376" s="14"/>
    </row>
    <row r="377" spans="1:15">
      <c r="A377" s="58"/>
      <c r="B377" s="31">
        <v>40553</v>
      </c>
      <c r="C377" s="29"/>
      <c r="D377" s="23"/>
      <c r="E377" s="27">
        <v>375</v>
      </c>
      <c r="F377" s="27"/>
      <c r="G377" s="27"/>
      <c r="H377" s="27"/>
      <c r="I377" s="27"/>
      <c r="J377" s="27"/>
      <c r="K377" s="27"/>
      <c r="L377" s="27"/>
      <c r="M377" s="27"/>
      <c r="N377" s="27"/>
      <c r="O377" s="14"/>
    </row>
    <row r="378" spans="1:15">
      <c r="A378" s="58"/>
      <c r="B378" s="31">
        <v>40554</v>
      </c>
      <c r="C378" s="29"/>
      <c r="D378" s="23"/>
      <c r="E378" s="27">
        <v>376</v>
      </c>
      <c r="F378" s="27"/>
      <c r="G378" s="27"/>
      <c r="H378" s="27"/>
      <c r="I378" s="27"/>
      <c r="J378" s="27"/>
      <c r="K378" s="27"/>
      <c r="L378" s="27"/>
      <c r="M378" s="27"/>
      <c r="N378" s="27"/>
      <c r="O378" s="14"/>
    </row>
    <row r="379" spans="1:15">
      <c r="A379" s="58"/>
      <c r="B379" s="31">
        <v>40555</v>
      </c>
      <c r="C379" s="29"/>
      <c r="D379" s="23"/>
      <c r="E379" s="27">
        <v>377</v>
      </c>
      <c r="F379" s="27"/>
      <c r="G379" s="27"/>
      <c r="H379" s="27"/>
      <c r="I379" s="27"/>
      <c r="J379" s="27"/>
      <c r="K379" s="27"/>
      <c r="L379" s="27"/>
      <c r="M379" s="27"/>
      <c r="N379" s="27"/>
      <c r="O379" s="14"/>
    </row>
    <row r="380" spans="1:15">
      <c r="A380" s="58"/>
      <c r="B380" s="31">
        <v>40556</v>
      </c>
      <c r="C380" s="29"/>
      <c r="D380" s="23"/>
      <c r="E380" s="27">
        <v>378</v>
      </c>
      <c r="F380" s="27"/>
      <c r="G380" s="27"/>
      <c r="H380" s="27"/>
      <c r="I380" s="27"/>
      <c r="J380" s="27"/>
      <c r="K380" s="27"/>
      <c r="L380" s="27"/>
      <c r="M380" s="27"/>
      <c r="N380" s="27"/>
      <c r="O380" s="14"/>
    </row>
    <row r="381" spans="1:15">
      <c r="A381" s="58"/>
      <c r="B381" s="31">
        <v>40557</v>
      </c>
      <c r="C381" s="29"/>
      <c r="D381" s="23"/>
      <c r="E381" s="27">
        <v>379</v>
      </c>
      <c r="F381" s="27"/>
      <c r="G381" s="27"/>
      <c r="H381" s="27"/>
      <c r="I381" s="27"/>
      <c r="J381" s="27"/>
      <c r="K381" s="27"/>
      <c r="L381" s="27"/>
      <c r="M381" s="27"/>
      <c r="N381" s="27"/>
      <c r="O381" s="14"/>
    </row>
    <row r="382" spans="1:15">
      <c r="A382" s="58"/>
      <c r="B382" s="31">
        <v>40558</v>
      </c>
      <c r="C382" s="29"/>
      <c r="D382" s="23"/>
      <c r="E382" s="27">
        <v>380</v>
      </c>
      <c r="F382" s="27"/>
      <c r="G382" s="27"/>
      <c r="H382" s="27"/>
      <c r="I382" s="27"/>
      <c r="J382" s="27"/>
      <c r="K382" s="27"/>
      <c r="L382" s="27"/>
      <c r="M382" s="27"/>
      <c r="N382" s="27"/>
      <c r="O382" s="14"/>
    </row>
    <row r="383" spans="1:15">
      <c r="A383" s="58"/>
      <c r="B383" s="31">
        <v>40559</v>
      </c>
      <c r="C383" s="29"/>
      <c r="D383" s="23"/>
      <c r="E383" s="27">
        <v>381</v>
      </c>
      <c r="F383" s="27"/>
      <c r="G383" s="27"/>
      <c r="H383" s="27"/>
      <c r="I383" s="27"/>
      <c r="J383" s="27"/>
      <c r="K383" s="27"/>
      <c r="L383" s="27"/>
      <c r="M383" s="27"/>
      <c r="N383" s="27"/>
      <c r="O383" s="14"/>
    </row>
    <row r="384" spans="1:15">
      <c r="A384" s="58"/>
      <c r="B384" s="31">
        <v>40560</v>
      </c>
      <c r="C384" s="29"/>
      <c r="D384" s="23"/>
      <c r="E384" s="27">
        <v>382</v>
      </c>
      <c r="F384" s="27"/>
      <c r="G384" s="27"/>
      <c r="H384" s="27"/>
      <c r="I384" s="27"/>
      <c r="J384" s="27"/>
      <c r="K384" s="27"/>
      <c r="L384" s="27"/>
      <c r="M384" s="27"/>
      <c r="N384" s="27"/>
      <c r="O384" s="14"/>
    </row>
    <row r="385" spans="1:15">
      <c r="A385" s="58"/>
      <c r="B385" s="31">
        <v>40561</v>
      </c>
      <c r="C385" s="29"/>
      <c r="D385" s="23"/>
      <c r="E385" s="27">
        <v>383</v>
      </c>
      <c r="F385" s="27"/>
      <c r="G385" s="27"/>
      <c r="H385" s="27"/>
      <c r="I385" s="27"/>
      <c r="J385" s="27"/>
      <c r="K385" s="27"/>
      <c r="L385" s="27"/>
      <c r="M385" s="27"/>
      <c r="N385" s="27"/>
      <c r="O385" s="14"/>
    </row>
    <row r="386" spans="1:15">
      <c r="A386" s="58"/>
      <c r="B386" s="31">
        <v>40562</v>
      </c>
      <c r="C386" s="29"/>
      <c r="D386" s="23"/>
      <c r="E386" s="27">
        <v>384</v>
      </c>
      <c r="F386" s="27"/>
      <c r="G386" s="27"/>
      <c r="H386" s="27"/>
      <c r="I386" s="27"/>
      <c r="J386" s="27"/>
      <c r="K386" s="27"/>
      <c r="L386" s="27"/>
      <c r="M386" s="27"/>
      <c r="N386" s="27"/>
      <c r="O386" s="14"/>
    </row>
    <row r="387" spans="1:15">
      <c r="A387" s="58"/>
      <c r="B387" s="31">
        <v>40563</v>
      </c>
      <c r="C387" s="29"/>
      <c r="D387" s="23"/>
      <c r="E387" s="27">
        <v>385</v>
      </c>
      <c r="F387" s="27"/>
      <c r="G387" s="27"/>
      <c r="H387" s="27"/>
      <c r="I387" s="27"/>
      <c r="J387" s="27"/>
      <c r="K387" s="27"/>
      <c r="L387" s="27"/>
      <c r="M387" s="27"/>
      <c r="N387" s="27"/>
      <c r="O387" s="14"/>
    </row>
    <row r="388" spans="1:15">
      <c r="A388" s="58"/>
      <c r="B388" s="31">
        <v>40564</v>
      </c>
      <c r="C388" s="29"/>
      <c r="D388" s="23"/>
      <c r="E388" s="27">
        <v>386</v>
      </c>
      <c r="F388" s="27"/>
      <c r="G388" s="27"/>
      <c r="H388" s="27"/>
      <c r="I388" s="27"/>
      <c r="J388" s="27"/>
      <c r="K388" s="27"/>
      <c r="L388" s="27"/>
      <c r="M388" s="27"/>
      <c r="N388" s="27"/>
      <c r="O388" s="14"/>
    </row>
    <row r="389" spans="1:15">
      <c r="A389" s="58"/>
      <c r="B389" s="31">
        <v>40565</v>
      </c>
      <c r="C389" s="29"/>
      <c r="D389" s="23"/>
      <c r="E389" s="27">
        <v>387</v>
      </c>
      <c r="F389" s="27"/>
      <c r="G389" s="27"/>
      <c r="H389" s="27"/>
      <c r="I389" s="27"/>
      <c r="J389" s="27"/>
      <c r="K389" s="27"/>
      <c r="L389" s="27"/>
      <c r="M389" s="27"/>
      <c r="N389" s="27"/>
      <c r="O389" s="14"/>
    </row>
    <row r="390" spans="1:15">
      <c r="A390" s="58"/>
      <c r="B390" s="31">
        <v>40566</v>
      </c>
      <c r="C390" s="29"/>
      <c r="D390" s="23"/>
      <c r="E390" s="27">
        <v>388</v>
      </c>
      <c r="F390" s="27"/>
      <c r="G390" s="27"/>
      <c r="H390" s="27"/>
      <c r="I390" s="27"/>
      <c r="J390" s="27"/>
      <c r="K390" s="27"/>
      <c r="L390" s="27"/>
      <c r="M390" s="27"/>
      <c r="N390" s="27"/>
      <c r="O390" s="14"/>
    </row>
    <row r="391" spans="1:15">
      <c r="A391" s="58"/>
      <c r="B391" s="31">
        <v>40567</v>
      </c>
      <c r="C391" s="29"/>
      <c r="D391" s="23"/>
      <c r="E391" s="27">
        <v>389</v>
      </c>
      <c r="F391" s="27"/>
      <c r="G391" s="27"/>
      <c r="H391" s="27"/>
      <c r="I391" s="27"/>
      <c r="J391" s="27"/>
      <c r="K391" s="27"/>
      <c r="L391" s="27"/>
      <c r="M391" s="27"/>
      <c r="N391" s="27"/>
      <c r="O391" s="14"/>
    </row>
    <row r="392" spans="1:15">
      <c r="A392" s="58"/>
      <c r="B392" s="31">
        <v>40568</v>
      </c>
      <c r="C392" s="29"/>
      <c r="D392" s="23"/>
      <c r="E392" s="27">
        <v>390</v>
      </c>
      <c r="F392" s="27"/>
      <c r="G392" s="27"/>
      <c r="H392" s="27"/>
      <c r="I392" s="27"/>
      <c r="J392" s="27"/>
      <c r="K392" s="27"/>
      <c r="L392" s="27"/>
      <c r="M392" s="27"/>
      <c r="N392" s="27"/>
      <c r="O392" s="14"/>
    </row>
    <row r="393" spans="1:15">
      <c r="A393" s="58"/>
      <c r="B393" s="31">
        <v>40569</v>
      </c>
      <c r="C393" s="29"/>
      <c r="D393" s="23"/>
      <c r="E393" s="27">
        <v>391</v>
      </c>
      <c r="F393" s="27"/>
      <c r="G393" s="27"/>
      <c r="H393" s="27"/>
      <c r="I393" s="27"/>
      <c r="J393" s="27"/>
      <c r="K393" s="27"/>
      <c r="L393" s="27"/>
      <c r="M393" s="27"/>
      <c r="N393" s="27"/>
      <c r="O393" s="14"/>
    </row>
    <row r="394" spans="1:15">
      <c r="A394" s="58"/>
      <c r="B394" s="31">
        <v>40570</v>
      </c>
      <c r="C394" s="29"/>
      <c r="D394" s="23"/>
      <c r="E394" s="27">
        <v>392</v>
      </c>
      <c r="F394" s="27"/>
      <c r="G394" s="27"/>
      <c r="H394" s="27"/>
      <c r="I394" s="27"/>
      <c r="J394" s="27"/>
      <c r="K394" s="27"/>
      <c r="L394" s="27"/>
      <c r="M394" s="27"/>
      <c r="N394" s="27"/>
      <c r="O394" s="14"/>
    </row>
    <row r="395" spans="1:15">
      <c r="A395" s="58"/>
      <c r="B395" s="31">
        <v>40571</v>
      </c>
      <c r="C395" s="29"/>
      <c r="D395" s="23"/>
      <c r="E395" s="27">
        <v>393</v>
      </c>
      <c r="F395" s="27"/>
      <c r="G395" s="27"/>
      <c r="H395" s="27"/>
      <c r="I395" s="27"/>
      <c r="J395" s="27"/>
      <c r="K395" s="27"/>
      <c r="L395" s="27"/>
      <c r="M395" s="27"/>
      <c r="N395" s="27"/>
      <c r="O395" s="14"/>
    </row>
    <row r="396" spans="1:15">
      <c r="A396" s="58"/>
      <c r="B396" s="31">
        <v>40572</v>
      </c>
      <c r="C396" s="29"/>
      <c r="D396" s="23"/>
      <c r="E396" s="27">
        <v>394</v>
      </c>
      <c r="F396" s="27"/>
      <c r="G396" s="27"/>
      <c r="H396" s="27"/>
      <c r="I396" s="27"/>
      <c r="J396" s="27"/>
      <c r="K396" s="27"/>
      <c r="L396" s="27"/>
      <c r="M396" s="27"/>
      <c r="N396" s="27"/>
      <c r="O396" s="14"/>
    </row>
    <row r="397" spans="1:15">
      <c r="A397" s="58"/>
      <c r="B397" s="31">
        <v>40573</v>
      </c>
      <c r="C397" s="29"/>
      <c r="D397" s="23"/>
      <c r="E397" s="27">
        <v>395</v>
      </c>
      <c r="F397" s="27"/>
      <c r="G397" s="27"/>
      <c r="H397" s="27"/>
      <c r="I397" s="27"/>
      <c r="J397" s="27"/>
      <c r="K397" s="27"/>
      <c r="L397" s="27"/>
      <c r="M397" s="27"/>
      <c r="N397" s="27"/>
      <c r="O397" s="14"/>
    </row>
    <row r="398" spans="1:15">
      <c r="A398" s="59"/>
      <c r="B398" s="31">
        <v>40574</v>
      </c>
      <c r="C398" s="29"/>
      <c r="D398" s="23"/>
      <c r="E398" s="27">
        <v>396</v>
      </c>
      <c r="F398" s="27"/>
      <c r="G398" s="27"/>
      <c r="H398" s="27"/>
      <c r="I398" s="27"/>
      <c r="J398" s="27"/>
      <c r="K398" s="27"/>
      <c r="L398" s="27"/>
      <c r="M398" s="27"/>
      <c r="N398" s="27"/>
      <c r="O398" s="14"/>
    </row>
    <row r="399" spans="1:15">
      <c r="A399" s="54" t="s">
        <v>47</v>
      </c>
      <c r="B399" s="31">
        <v>40575</v>
      </c>
      <c r="C399" s="29"/>
      <c r="D399" s="23"/>
      <c r="E399" s="27">
        <v>397</v>
      </c>
      <c r="F399" s="27"/>
      <c r="G399" s="27"/>
      <c r="H399" s="27"/>
      <c r="I399" s="27"/>
      <c r="J399" s="27"/>
      <c r="K399" s="27"/>
      <c r="L399" s="27"/>
      <c r="M399" s="27"/>
      <c r="N399" s="27"/>
      <c r="O399" s="14"/>
    </row>
    <row r="400" spans="1:15">
      <c r="A400" s="55"/>
      <c r="B400" s="31">
        <v>40576</v>
      </c>
      <c r="C400" s="29"/>
      <c r="D400" s="23"/>
      <c r="E400" s="27">
        <v>398</v>
      </c>
      <c r="F400" s="27"/>
      <c r="G400" s="27"/>
      <c r="H400" s="27"/>
      <c r="I400" s="27"/>
      <c r="J400" s="27"/>
      <c r="K400" s="27"/>
      <c r="L400" s="27"/>
      <c r="M400" s="27"/>
      <c r="N400" s="27"/>
      <c r="O400" s="14"/>
    </row>
    <row r="401" spans="1:15">
      <c r="A401" s="55"/>
      <c r="B401" s="31">
        <v>40577</v>
      </c>
      <c r="C401" s="29"/>
      <c r="D401" s="23"/>
      <c r="E401" s="27">
        <v>399</v>
      </c>
      <c r="F401" s="27"/>
      <c r="G401" s="27"/>
      <c r="H401" s="27"/>
      <c r="I401" s="27"/>
      <c r="J401" s="27"/>
      <c r="K401" s="27"/>
      <c r="L401" s="27"/>
      <c r="M401" s="27"/>
      <c r="N401" s="27"/>
      <c r="O401" s="14"/>
    </row>
    <row r="402" spans="1:15">
      <c r="A402" s="55"/>
      <c r="B402" s="31">
        <v>40578</v>
      </c>
      <c r="C402" s="29"/>
      <c r="D402" s="23"/>
      <c r="E402" s="27">
        <v>400</v>
      </c>
      <c r="F402" s="27"/>
      <c r="G402" s="27"/>
      <c r="H402" s="27"/>
      <c r="I402" s="27"/>
      <c r="J402" s="27"/>
      <c r="K402" s="27"/>
      <c r="L402" s="27"/>
      <c r="M402" s="27"/>
      <c r="N402" s="27"/>
      <c r="O402" s="14"/>
    </row>
    <row r="403" spans="1:15">
      <c r="A403" s="55"/>
      <c r="B403" s="31">
        <v>40579</v>
      </c>
      <c r="C403" s="29"/>
      <c r="D403" s="23"/>
      <c r="E403" s="27">
        <v>401</v>
      </c>
      <c r="F403" s="27"/>
      <c r="G403" s="27"/>
      <c r="H403" s="27"/>
      <c r="I403" s="27"/>
      <c r="J403" s="27"/>
      <c r="K403" s="27"/>
      <c r="L403" s="27"/>
      <c r="M403" s="27"/>
      <c r="N403" s="27"/>
      <c r="O403" s="14"/>
    </row>
    <row r="404" spans="1:15">
      <c r="A404" s="55"/>
      <c r="B404" s="31">
        <v>40580</v>
      </c>
      <c r="C404" s="29"/>
      <c r="D404" s="23"/>
      <c r="E404" s="27">
        <v>402</v>
      </c>
      <c r="F404" s="27"/>
      <c r="G404" s="27"/>
      <c r="H404" s="27"/>
      <c r="I404" s="27"/>
      <c r="J404" s="27"/>
      <c r="K404" s="27"/>
      <c r="L404" s="27"/>
      <c r="M404" s="27"/>
      <c r="N404" s="27"/>
      <c r="O404" s="14"/>
    </row>
    <row r="405" spans="1:15">
      <c r="A405" s="55"/>
      <c r="B405" s="31">
        <v>40581</v>
      </c>
      <c r="C405" s="29"/>
      <c r="D405" s="23"/>
      <c r="E405" s="27">
        <v>403</v>
      </c>
      <c r="F405" s="27"/>
      <c r="G405" s="27"/>
      <c r="H405" s="27"/>
      <c r="I405" s="27"/>
      <c r="J405" s="27"/>
      <c r="K405" s="27"/>
      <c r="L405" s="27"/>
      <c r="M405" s="27"/>
      <c r="N405" s="27"/>
      <c r="O405" s="14"/>
    </row>
    <row r="406" spans="1:15">
      <c r="A406" s="55"/>
      <c r="B406" s="31">
        <v>40582</v>
      </c>
      <c r="C406" s="29"/>
      <c r="D406" s="23"/>
      <c r="E406" s="27">
        <v>404</v>
      </c>
      <c r="F406" s="27"/>
      <c r="G406" s="27"/>
      <c r="H406" s="27"/>
      <c r="I406" s="27"/>
      <c r="J406" s="27"/>
      <c r="K406" s="27"/>
      <c r="L406" s="27"/>
      <c r="M406" s="27"/>
      <c r="N406" s="27"/>
      <c r="O406" s="14"/>
    </row>
    <row r="407" spans="1:15">
      <c r="A407" s="55"/>
      <c r="B407" s="31">
        <v>40583</v>
      </c>
      <c r="C407" s="29"/>
      <c r="D407" s="23"/>
      <c r="E407" s="27">
        <v>405</v>
      </c>
      <c r="F407" s="27"/>
      <c r="G407" s="27"/>
      <c r="H407" s="27"/>
      <c r="I407" s="27"/>
      <c r="J407" s="27"/>
      <c r="K407" s="27"/>
      <c r="L407" s="27"/>
      <c r="M407" s="27"/>
      <c r="N407" s="27"/>
      <c r="O407" s="14"/>
    </row>
    <row r="408" spans="1:15">
      <c r="A408" s="55"/>
      <c r="B408" s="31">
        <v>40584</v>
      </c>
      <c r="C408" s="29"/>
      <c r="D408" s="23"/>
      <c r="E408" s="27">
        <v>406</v>
      </c>
      <c r="F408" s="27"/>
      <c r="G408" s="27"/>
      <c r="H408" s="27"/>
      <c r="I408" s="27"/>
      <c r="J408" s="27"/>
      <c r="K408" s="27"/>
      <c r="L408" s="27"/>
      <c r="M408" s="27"/>
      <c r="N408" s="27"/>
      <c r="O408" s="14"/>
    </row>
    <row r="409" spans="1:15">
      <c r="A409" s="55"/>
      <c r="B409" s="31">
        <v>40585</v>
      </c>
      <c r="C409" s="29"/>
      <c r="D409" s="23"/>
      <c r="E409" s="27">
        <v>407</v>
      </c>
      <c r="F409" s="27"/>
      <c r="G409" s="27"/>
      <c r="H409" s="27"/>
      <c r="I409" s="27"/>
      <c r="J409" s="27"/>
      <c r="K409" s="27"/>
      <c r="L409" s="27"/>
      <c r="M409" s="27"/>
      <c r="N409" s="27"/>
      <c r="O409" s="14"/>
    </row>
    <row r="410" spans="1:15">
      <c r="A410" s="55"/>
      <c r="B410" s="31">
        <v>40586</v>
      </c>
      <c r="C410" s="29"/>
      <c r="D410" s="23"/>
      <c r="E410" s="27">
        <v>408</v>
      </c>
      <c r="F410" s="27"/>
      <c r="G410" s="27"/>
      <c r="H410" s="27"/>
      <c r="I410" s="27"/>
      <c r="J410" s="27"/>
      <c r="K410" s="27"/>
      <c r="L410" s="27"/>
      <c r="M410" s="27"/>
      <c r="N410" s="27"/>
      <c r="O410" s="14"/>
    </row>
    <row r="411" spans="1:15">
      <c r="A411" s="55"/>
      <c r="B411" s="31">
        <v>40587</v>
      </c>
      <c r="C411" s="29"/>
      <c r="D411" s="23"/>
      <c r="E411" s="27">
        <v>409</v>
      </c>
      <c r="F411" s="27"/>
      <c r="G411" s="27"/>
      <c r="H411" s="27"/>
      <c r="I411" s="27"/>
      <c r="J411" s="27"/>
      <c r="K411" s="27"/>
      <c r="L411" s="27"/>
      <c r="M411" s="27"/>
      <c r="N411" s="27"/>
      <c r="O411" s="14"/>
    </row>
    <row r="412" spans="1:15">
      <c r="A412" s="55"/>
      <c r="B412" s="31">
        <v>40588</v>
      </c>
      <c r="C412" s="29"/>
      <c r="D412" s="23"/>
      <c r="E412" s="27">
        <v>410</v>
      </c>
      <c r="F412" s="27"/>
      <c r="G412" s="27"/>
      <c r="H412" s="27"/>
      <c r="I412" s="27"/>
      <c r="J412" s="27"/>
      <c r="K412" s="27"/>
      <c r="L412" s="27"/>
      <c r="M412" s="27"/>
      <c r="N412" s="27"/>
      <c r="O412" s="14"/>
    </row>
    <row r="413" spans="1:15">
      <c r="A413" s="55"/>
      <c r="B413" s="31">
        <v>40589</v>
      </c>
      <c r="C413" s="29"/>
      <c r="D413" s="23"/>
      <c r="E413" s="27">
        <v>411</v>
      </c>
      <c r="F413" s="27"/>
      <c r="G413" s="27"/>
      <c r="H413" s="27"/>
      <c r="I413" s="27"/>
      <c r="J413" s="27"/>
      <c r="K413" s="27"/>
      <c r="L413" s="27"/>
      <c r="M413" s="27"/>
      <c r="N413" s="27"/>
      <c r="O413" s="14"/>
    </row>
    <row r="414" spans="1:15">
      <c r="A414" s="55"/>
      <c r="B414" s="31">
        <v>40590</v>
      </c>
      <c r="C414" s="29"/>
      <c r="D414" s="23"/>
      <c r="E414" s="27">
        <v>412</v>
      </c>
      <c r="F414" s="27"/>
      <c r="G414" s="27"/>
      <c r="H414" s="27"/>
      <c r="I414" s="27"/>
      <c r="J414" s="27"/>
      <c r="K414" s="27"/>
      <c r="L414" s="27"/>
      <c r="M414" s="27"/>
      <c r="N414" s="27"/>
      <c r="O414" s="14"/>
    </row>
    <row r="415" spans="1:15">
      <c r="A415" s="55"/>
      <c r="B415" s="31">
        <v>40591</v>
      </c>
      <c r="C415" s="29"/>
      <c r="D415" s="23"/>
      <c r="E415" s="27">
        <v>413</v>
      </c>
      <c r="F415" s="27"/>
      <c r="G415" s="27"/>
      <c r="H415" s="27"/>
      <c r="I415" s="27"/>
      <c r="J415" s="27"/>
      <c r="K415" s="27"/>
      <c r="L415" s="27"/>
      <c r="M415" s="27"/>
      <c r="N415" s="27"/>
      <c r="O415" s="14"/>
    </row>
    <row r="416" spans="1:15">
      <c r="A416" s="55"/>
      <c r="B416" s="31">
        <v>40592</v>
      </c>
      <c r="C416" s="29"/>
      <c r="D416" s="23"/>
      <c r="E416" s="27">
        <v>414</v>
      </c>
      <c r="F416" s="27"/>
      <c r="G416" s="27"/>
      <c r="H416" s="27"/>
      <c r="I416" s="27"/>
      <c r="J416" s="27"/>
      <c r="K416" s="27"/>
      <c r="L416" s="27"/>
      <c r="M416" s="27"/>
      <c r="N416" s="27"/>
      <c r="O416" s="14"/>
    </row>
    <row r="417" spans="1:15">
      <c r="A417" s="55"/>
      <c r="B417" s="31">
        <v>40593</v>
      </c>
      <c r="C417" s="29"/>
      <c r="D417" s="23"/>
      <c r="E417" s="27">
        <v>415</v>
      </c>
      <c r="F417" s="27"/>
      <c r="G417" s="27"/>
      <c r="H417" s="27"/>
      <c r="I417" s="27"/>
      <c r="J417" s="27"/>
      <c r="K417" s="27"/>
      <c r="L417" s="27"/>
      <c r="M417" s="27"/>
      <c r="N417" s="27"/>
      <c r="O417" s="14"/>
    </row>
    <row r="418" spans="1:15">
      <c r="A418" s="55"/>
      <c r="B418" s="31">
        <v>40594</v>
      </c>
      <c r="C418" s="29"/>
      <c r="D418" s="23"/>
      <c r="E418" s="27">
        <v>416</v>
      </c>
      <c r="F418" s="27"/>
      <c r="G418" s="27"/>
      <c r="H418" s="27"/>
      <c r="I418" s="27"/>
      <c r="J418" s="27"/>
      <c r="K418" s="27"/>
      <c r="L418" s="27"/>
      <c r="M418" s="27"/>
      <c r="N418" s="27"/>
      <c r="O418" s="14"/>
    </row>
    <row r="419" spans="1:15">
      <c r="A419" s="55"/>
      <c r="B419" s="31">
        <v>40595</v>
      </c>
      <c r="C419" s="29"/>
      <c r="D419" s="23"/>
      <c r="E419" s="27">
        <v>417</v>
      </c>
      <c r="F419" s="27"/>
      <c r="G419" s="27"/>
      <c r="H419" s="27"/>
      <c r="I419" s="27"/>
      <c r="J419" s="27"/>
      <c r="K419" s="27"/>
      <c r="L419" s="27"/>
      <c r="M419" s="27"/>
      <c r="N419" s="27"/>
      <c r="O419" s="14"/>
    </row>
    <row r="420" spans="1:15">
      <c r="A420" s="55"/>
      <c r="B420" s="31">
        <v>40596</v>
      </c>
      <c r="C420" s="29"/>
      <c r="D420" s="23"/>
      <c r="E420" s="27">
        <v>418</v>
      </c>
      <c r="F420" s="27"/>
      <c r="G420" s="27"/>
      <c r="H420" s="27"/>
      <c r="I420" s="27"/>
      <c r="J420" s="27"/>
      <c r="K420" s="27"/>
      <c r="L420" s="27"/>
      <c r="M420" s="27"/>
      <c r="N420" s="27"/>
      <c r="O420" s="14"/>
    </row>
    <row r="421" spans="1:15">
      <c r="A421" s="55"/>
      <c r="B421" s="31">
        <v>40597</v>
      </c>
      <c r="C421" s="29"/>
      <c r="D421" s="23"/>
      <c r="E421" s="27">
        <v>419</v>
      </c>
      <c r="F421" s="27"/>
      <c r="G421" s="27"/>
      <c r="H421" s="27"/>
      <c r="I421" s="27"/>
      <c r="J421" s="27"/>
      <c r="K421" s="27"/>
      <c r="L421" s="27"/>
      <c r="M421" s="27"/>
      <c r="N421" s="27"/>
      <c r="O421" s="14"/>
    </row>
    <row r="422" spans="1:15">
      <c r="A422" s="55"/>
      <c r="B422" s="31">
        <v>40598</v>
      </c>
      <c r="C422" s="29"/>
      <c r="D422" s="23"/>
      <c r="E422" s="27">
        <v>420</v>
      </c>
      <c r="F422" s="27"/>
      <c r="G422" s="27"/>
      <c r="H422" s="27"/>
      <c r="I422" s="27"/>
      <c r="J422" s="27"/>
      <c r="K422" s="27"/>
      <c r="L422" s="27"/>
      <c r="M422" s="27"/>
      <c r="N422" s="27"/>
      <c r="O422" s="14"/>
    </row>
    <row r="423" spans="1:15">
      <c r="A423" s="55"/>
      <c r="B423" s="31">
        <v>40599</v>
      </c>
      <c r="C423" s="29"/>
      <c r="D423" s="23"/>
      <c r="E423" s="27">
        <v>421</v>
      </c>
      <c r="F423" s="27"/>
      <c r="G423" s="27"/>
      <c r="H423" s="27"/>
      <c r="I423" s="27"/>
      <c r="J423" s="27"/>
      <c r="K423" s="27"/>
      <c r="L423" s="27"/>
      <c r="M423" s="27"/>
      <c r="N423" s="27"/>
      <c r="O423" s="14"/>
    </row>
    <row r="424" spans="1:15">
      <c r="A424" s="55"/>
      <c r="B424" s="31">
        <v>40600</v>
      </c>
      <c r="C424" s="29"/>
      <c r="D424" s="23"/>
      <c r="E424" s="27">
        <v>422</v>
      </c>
      <c r="F424" s="27"/>
      <c r="G424" s="27"/>
      <c r="H424" s="27"/>
      <c r="I424" s="27"/>
      <c r="J424" s="27"/>
      <c r="K424" s="27"/>
      <c r="L424" s="27"/>
      <c r="M424" s="27"/>
      <c r="N424" s="27"/>
      <c r="O424" s="14"/>
    </row>
    <row r="425" spans="1:15">
      <c r="A425" s="55"/>
      <c r="B425" s="31">
        <v>40601</v>
      </c>
      <c r="C425" s="29"/>
      <c r="D425" s="23"/>
      <c r="E425" s="27">
        <v>423</v>
      </c>
      <c r="F425" s="27"/>
      <c r="G425" s="27"/>
      <c r="H425" s="27"/>
      <c r="I425" s="27"/>
      <c r="J425" s="27"/>
      <c r="K425" s="27"/>
      <c r="L425" s="27"/>
      <c r="M425" s="27"/>
      <c r="N425" s="27"/>
      <c r="O425" s="14"/>
    </row>
    <row r="426" spans="1:15">
      <c r="A426" s="56"/>
      <c r="B426" s="31">
        <v>40602</v>
      </c>
      <c r="C426" s="29"/>
      <c r="D426" s="23"/>
      <c r="E426" s="27">
        <v>424</v>
      </c>
      <c r="F426" s="27"/>
      <c r="G426" s="27"/>
      <c r="H426" s="27"/>
      <c r="I426" s="27"/>
      <c r="J426" s="27"/>
      <c r="K426" s="27"/>
      <c r="L426" s="27"/>
      <c r="M426" s="27"/>
      <c r="N426" s="27"/>
      <c r="O426" s="14"/>
    </row>
    <row r="427" spans="1:15">
      <c r="A427" s="51" t="s">
        <v>48</v>
      </c>
      <c r="B427" s="31">
        <v>40603</v>
      </c>
      <c r="C427" s="29"/>
      <c r="D427" s="23"/>
      <c r="E427" s="27">
        <v>425</v>
      </c>
      <c r="F427" s="27"/>
      <c r="G427" s="27"/>
      <c r="H427" s="27"/>
      <c r="I427" s="27"/>
      <c r="J427" s="27"/>
      <c r="K427" s="27"/>
      <c r="L427" s="27"/>
      <c r="M427" s="27"/>
      <c r="N427" s="27"/>
      <c r="O427" s="14"/>
    </row>
    <row r="428" spans="1:15">
      <c r="A428" s="52"/>
      <c r="B428" s="31">
        <v>40604</v>
      </c>
      <c r="C428" s="29"/>
      <c r="D428" s="23"/>
      <c r="E428" s="27">
        <v>426</v>
      </c>
      <c r="F428" s="27"/>
      <c r="G428" s="27"/>
      <c r="H428" s="27"/>
      <c r="I428" s="27"/>
      <c r="J428" s="27"/>
      <c r="K428" s="27"/>
      <c r="L428" s="27"/>
      <c r="M428" s="27"/>
      <c r="N428" s="27"/>
      <c r="O428" s="14"/>
    </row>
    <row r="429" spans="1:15">
      <c r="A429" s="52"/>
      <c r="B429" s="31">
        <v>40605</v>
      </c>
      <c r="C429" s="29"/>
      <c r="D429" s="23"/>
      <c r="E429" s="27">
        <v>427</v>
      </c>
      <c r="F429" s="27"/>
      <c r="G429" s="27"/>
      <c r="H429" s="27"/>
      <c r="I429" s="27"/>
      <c r="J429" s="27"/>
      <c r="K429" s="27"/>
      <c r="L429" s="27"/>
      <c r="M429" s="27"/>
      <c r="N429" s="27"/>
      <c r="O429" s="14"/>
    </row>
    <row r="430" spans="1:15">
      <c r="A430" s="52"/>
      <c r="B430" s="31">
        <v>40606</v>
      </c>
      <c r="C430" s="29"/>
      <c r="D430" s="23"/>
      <c r="E430" s="27">
        <v>428</v>
      </c>
      <c r="F430" s="27"/>
      <c r="G430" s="27"/>
      <c r="H430" s="27"/>
      <c r="I430" s="27"/>
      <c r="J430" s="27"/>
      <c r="K430" s="27"/>
      <c r="L430" s="27"/>
      <c r="M430" s="27"/>
      <c r="N430" s="27"/>
      <c r="O430" s="14"/>
    </row>
    <row r="431" spans="1:15">
      <c r="A431" s="52"/>
      <c r="B431" s="31">
        <v>40607</v>
      </c>
      <c r="C431" s="29"/>
      <c r="D431" s="23"/>
      <c r="E431" s="27">
        <v>429</v>
      </c>
      <c r="F431" s="27"/>
      <c r="G431" s="27"/>
      <c r="H431" s="27"/>
      <c r="I431" s="27"/>
      <c r="J431" s="27"/>
      <c r="K431" s="27"/>
      <c r="L431" s="27"/>
      <c r="M431" s="27"/>
      <c r="N431" s="27"/>
      <c r="O431" s="14"/>
    </row>
    <row r="432" spans="1:15">
      <c r="A432" s="52"/>
      <c r="B432" s="31">
        <v>40608</v>
      </c>
      <c r="C432" s="29"/>
      <c r="D432" s="23"/>
      <c r="E432" s="27">
        <v>430</v>
      </c>
      <c r="F432" s="27"/>
      <c r="G432" s="27"/>
      <c r="H432" s="27"/>
      <c r="I432" s="27"/>
      <c r="J432" s="27"/>
      <c r="K432" s="27"/>
      <c r="L432" s="27"/>
      <c r="M432" s="27"/>
      <c r="N432" s="27"/>
      <c r="O432" s="14"/>
    </row>
    <row r="433" spans="1:15">
      <c r="A433" s="52"/>
      <c r="B433" s="31">
        <v>40609</v>
      </c>
      <c r="C433" s="29"/>
      <c r="D433" s="23"/>
      <c r="E433" s="27">
        <v>431</v>
      </c>
      <c r="F433" s="27"/>
      <c r="G433" s="27"/>
      <c r="H433" s="27"/>
      <c r="I433" s="27"/>
      <c r="J433" s="27"/>
      <c r="K433" s="27"/>
      <c r="L433" s="27"/>
      <c r="M433" s="27"/>
      <c r="N433" s="27"/>
      <c r="O433" s="14"/>
    </row>
    <row r="434" spans="1:15">
      <c r="A434" s="52"/>
      <c r="B434" s="31">
        <v>40610</v>
      </c>
      <c r="C434" s="29"/>
      <c r="D434" s="23"/>
      <c r="E434" s="27">
        <v>432</v>
      </c>
      <c r="F434" s="27"/>
      <c r="G434" s="27"/>
      <c r="H434" s="27"/>
      <c r="I434" s="27"/>
      <c r="J434" s="27"/>
      <c r="K434" s="27"/>
      <c r="L434" s="27"/>
      <c r="M434" s="27"/>
      <c r="N434" s="27"/>
      <c r="O434" s="14"/>
    </row>
    <row r="435" spans="1:15">
      <c r="A435" s="52"/>
      <c r="B435" s="31">
        <v>40611</v>
      </c>
      <c r="C435" s="29"/>
      <c r="D435" s="23"/>
      <c r="E435" s="27">
        <v>433</v>
      </c>
      <c r="F435" s="27"/>
      <c r="G435" s="27"/>
      <c r="H435" s="27"/>
      <c r="I435" s="27"/>
      <c r="J435" s="27"/>
      <c r="K435" s="27"/>
      <c r="L435" s="27"/>
      <c r="M435" s="27"/>
      <c r="N435" s="27"/>
      <c r="O435" s="14"/>
    </row>
    <row r="436" spans="1:15">
      <c r="A436" s="52"/>
      <c r="B436" s="31">
        <v>40612</v>
      </c>
      <c r="C436" s="29"/>
      <c r="D436" s="23"/>
      <c r="E436" s="27">
        <v>434</v>
      </c>
      <c r="F436" s="27"/>
      <c r="G436" s="27"/>
      <c r="H436" s="27"/>
      <c r="I436" s="27"/>
      <c r="J436" s="27"/>
      <c r="K436" s="27"/>
      <c r="L436" s="27"/>
      <c r="M436" s="27"/>
      <c r="N436" s="27"/>
      <c r="O436" s="14"/>
    </row>
    <row r="437" spans="1:15">
      <c r="A437" s="52"/>
      <c r="B437" s="31">
        <v>40613</v>
      </c>
      <c r="C437" s="29"/>
      <c r="D437" s="23"/>
      <c r="E437" s="27">
        <v>435</v>
      </c>
      <c r="F437" s="27"/>
      <c r="G437" s="27"/>
      <c r="H437" s="27"/>
      <c r="I437" s="27"/>
      <c r="J437" s="27"/>
      <c r="K437" s="27"/>
      <c r="L437" s="27"/>
      <c r="M437" s="27"/>
      <c r="N437" s="27"/>
      <c r="O437" s="14"/>
    </row>
    <row r="438" spans="1:15">
      <c r="A438" s="52"/>
      <c r="B438" s="31">
        <v>40614</v>
      </c>
      <c r="C438" s="29"/>
      <c r="D438" s="23"/>
      <c r="E438" s="27">
        <v>436</v>
      </c>
      <c r="F438" s="27"/>
      <c r="G438" s="27"/>
      <c r="H438" s="27"/>
      <c r="I438" s="27"/>
      <c r="J438" s="27"/>
      <c r="K438" s="27"/>
      <c r="L438" s="27"/>
      <c r="M438" s="27"/>
      <c r="N438" s="27"/>
      <c r="O438" s="14"/>
    </row>
    <row r="439" spans="1:15">
      <c r="A439" s="52"/>
      <c r="B439" s="31">
        <v>40615</v>
      </c>
      <c r="C439" s="29"/>
      <c r="D439" s="23"/>
      <c r="E439" s="27">
        <v>437</v>
      </c>
      <c r="F439" s="27"/>
      <c r="G439" s="27"/>
      <c r="H439" s="27"/>
      <c r="I439" s="27"/>
      <c r="J439" s="27"/>
      <c r="K439" s="27"/>
      <c r="L439" s="27"/>
      <c r="M439" s="27"/>
      <c r="N439" s="27"/>
      <c r="O439" s="14"/>
    </row>
    <row r="440" spans="1:15">
      <c r="A440" s="52"/>
      <c r="B440" s="31">
        <v>40616</v>
      </c>
      <c r="C440" s="29"/>
      <c r="D440" s="23"/>
      <c r="E440" s="27">
        <v>438</v>
      </c>
      <c r="F440" s="27"/>
      <c r="G440" s="27"/>
      <c r="H440" s="27"/>
      <c r="I440" s="27"/>
      <c r="J440" s="27"/>
      <c r="K440" s="27"/>
      <c r="L440" s="27"/>
      <c r="M440" s="27"/>
      <c r="N440" s="27"/>
      <c r="O440" s="14"/>
    </row>
    <row r="441" spans="1:15">
      <c r="A441" s="52"/>
      <c r="B441" s="31">
        <v>40617</v>
      </c>
      <c r="C441" s="29"/>
      <c r="D441" s="23"/>
      <c r="E441" s="27">
        <v>439</v>
      </c>
      <c r="F441" s="27"/>
      <c r="G441" s="27"/>
      <c r="H441" s="27"/>
      <c r="I441" s="27"/>
      <c r="J441" s="27"/>
      <c r="K441" s="27"/>
      <c r="L441" s="27"/>
      <c r="M441" s="27"/>
      <c r="N441" s="27"/>
      <c r="O441" s="14"/>
    </row>
    <row r="442" spans="1:15">
      <c r="A442" s="52"/>
      <c r="B442" s="31">
        <v>40618</v>
      </c>
      <c r="C442" s="29"/>
      <c r="D442" s="23"/>
      <c r="E442" s="27">
        <v>440</v>
      </c>
      <c r="F442" s="27"/>
      <c r="G442" s="27"/>
      <c r="H442" s="27"/>
      <c r="I442" s="27"/>
      <c r="J442" s="27"/>
      <c r="K442" s="27"/>
      <c r="L442" s="27"/>
      <c r="M442" s="27"/>
      <c r="N442" s="27"/>
      <c r="O442" s="14"/>
    </row>
    <row r="443" spans="1:15">
      <c r="A443" s="52"/>
      <c r="B443" s="31">
        <v>40619</v>
      </c>
      <c r="C443" s="29"/>
      <c r="D443" s="23"/>
      <c r="E443" s="27">
        <v>441</v>
      </c>
      <c r="F443" s="27"/>
      <c r="G443" s="27"/>
      <c r="H443" s="27"/>
      <c r="I443" s="27"/>
      <c r="J443" s="27"/>
      <c r="K443" s="27"/>
      <c r="L443" s="27"/>
      <c r="M443" s="27"/>
      <c r="N443" s="27"/>
      <c r="O443" s="14"/>
    </row>
    <row r="444" spans="1:15">
      <c r="A444" s="52"/>
      <c r="B444" s="31">
        <v>40620</v>
      </c>
      <c r="C444" s="29"/>
      <c r="D444" s="23"/>
      <c r="E444" s="27">
        <v>442</v>
      </c>
      <c r="F444" s="27"/>
      <c r="G444" s="27"/>
      <c r="H444" s="27"/>
      <c r="I444" s="27"/>
      <c r="J444" s="27"/>
      <c r="K444" s="27"/>
      <c r="L444" s="27"/>
      <c r="M444" s="27"/>
      <c r="N444" s="27"/>
      <c r="O444" s="14"/>
    </row>
    <row r="445" spans="1:15">
      <c r="A445" s="52"/>
      <c r="B445" s="31">
        <v>40621</v>
      </c>
      <c r="C445" s="29"/>
      <c r="D445" s="23"/>
      <c r="E445" s="27">
        <v>443</v>
      </c>
      <c r="F445" s="27"/>
      <c r="G445" s="27"/>
      <c r="H445" s="27"/>
      <c r="I445" s="27"/>
      <c r="J445" s="27"/>
      <c r="K445" s="27"/>
      <c r="L445" s="27"/>
      <c r="M445" s="27"/>
      <c r="N445" s="27"/>
      <c r="O445" s="14"/>
    </row>
    <row r="446" spans="1:15">
      <c r="A446" s="52"/>
      <c r="B446" s="31">
        <v>40622</v>
      </c>
      <c r="C446" s="29"/>
      <c r="D446" s="23"/>
      <c r="E446" s="27">
        <v>444</v>
      </c>
      <c r="F446" s="27"/>
      <c r="G446" s="27"/>
      <c r="H446" s="27"/>
      <c r="I446" s="27"/>
      <c r="J446" s="27"/>
      <c r="K446" s="27"/>
      <c r="L446" s="27"/>
      <c r="M446" s="27"/>
      <c r="N446" s="27"/>
      <c r="O446" s="14"/>
    </row>
    <row r="447" spans="1:15">
      <c r="A447" s="52"/>
      <c r="B447" s="31">
        <v>40623</v>
      </c>
      <c r="C447" s="29"/>
      <c r="D447" s="23"/>
      <c r="E447" s="27">
        <v>445</v>
      </c>
      <c r="F447" s="27"/>
      <c r="G447" s="27"/>
      <c r="H447" s="27"/>
      <c r="I447" s="27"/>
      <c r="J447" s="27"/>
      <c r="K447" s="27"/>
      <c r="L447" s="27"/>
      <c r="M447" s="27"/>
      <c r="N447" s="27"/>
      <c r="O447" s="14"/>
    </row>
    <row r="448" spans="1:15">
      <c r="A448" s="52"/>
      <c r="B448" s="31">
        <v>40624</v>
      </c>
      <c r="C448" s="29"/>
      <c r="D448" s="23"/>
      <c r="E448" s="27">
        <v>446</v>
      </c>
      <c r="F448" s="27"/>
      <c r="G448" s="27"/>
      <c r="H448" s="27"/>
      <c r="I448" s="27"/>
      <c r="J448" s="27"/>
      <c r="K448" s="27"/>
      <c r="L448" s="27"/>
      <c r="M448" s="27"/>
      <c r="N448" s="27"/>
      <c r="O448" s="14"/>
    </row>
    <row r="449" spans="1:15">
      <c r="A449" s="52"/>
      <c r="B449" s="31">
        <v>40625</v>
      </c>
      <c r="C449" s="29"/>
      <c r="D449" s="23"/>
      <c r="E449" s="27">
        <v>447</v>
      </c>
      <c r="F449" s="27"/>
      <c r="G449" s="27"/>
      <c r="H449" s="27"/>
      <c r="I449" s="27"/>
      <c r="J449" s="27"/>
      <c r="K449" s="27"/>
      <c r="L449" s="27"/>
      <c r="M449" s="27"/>
      <c r="N449" s="27"/>
      <c r="O449" s="14"/>
    </row>
    <row r="450" spans="1:15">
      <c r="A450" s="52"/>
      <c r="B450" s="31">
        <v>40626</v>
      </c>
      <c r="C450" s="29"/>
      <c r="D450" s="23"/>
      <c r="E450" s="27">
        <v>448</v>
      </c>
      <c r="F450" s="27"/>
      <c r="G450" s="27"/>
      <c r="H450" s="27"/>
      <c r="I450" s="27"/>
      <c r="J450" s="27"/>
      <c r="K450" s="27"/>
      <c r="L450" s="27"/>
      <c r="M450" s="27"/>
      <c r="N450" s="27"/>
      <c r="O450" s="14"/>
    </row>
    <row r="451" spans="1:15">
      <c r="A451" s="52"/>
      <c r="B451" s="31">
        <v>40627</v>
      </c>
      <c r="C451" s="29"/>
      <c r="D451" s="23"/>
      <c r="E451" s="27">
        <v>449</v>
      </c>
      <c r="F451" s="27"/>
      <c r="G451" s="27"/>
      <c r="H451" s="27"/>
      <c r="I451" s="27"/>
      <c r="J451" s="27"/>
      <c r="K451" s="27"/>
      <c r="L451" s="27"/>
      <c r="M451" s="27"/>
      <c r="N451" s="27"/>
      <c r="O451" s="14"/>
    </row>
    <row r="452" spans="1:15">
      <c r="A452" s="52"/>
      <c r="B452" s="31">
        <v>40628</v>
      </c>
      <c r="C452" s="29"/>
      <c r="D452" s="23"/>
      <c r="E452" s="27">
        <v>450</v>
      </c>
      <c r="F452" s="27"/>
      <c r="G452" s="27"/>
      <c r="H452" s="27"/>
      <c r="I452" s="27"/>
      <c r="J452" s="27"/>
      <c r="K452" s="27"/>
      <c r="L452" s="27"/>
      <c r="M452" s="27"/>
      <c r="N452" s="27"/>
      <c r="O452" s="14"/>
    </row>
    <row r="453" spans="1:15">
      <c r="A453" s="52"/>
      <c r="B453" s="31">
        <v>40629</v>
      </c>
      <c r="C453" s="29"/>
      <c r="D453" s="23"/>
      <c r="E453" s="27">
        <v>451</v>
      </c>
      <c r="F453" s="27"/>
      <c r="G453" s="27"/>
      <c r="H453" s="27"/>
      <c r="I453" s="27"/>
      <c r="J453" s="27"/>
      <c r="K453" s="27"/>
      <c r="L453" s="27"/>
      <c r="M453" s="27"/>
      <c r="N453" s="27"/>
      <c r="O453" s="14"/>
    </row>
    <row r="454" spans="1:15">
      <c r="A454" s="52"/>
      <c r="B454" s="31">
        <v>40630</v>
      </c>
      <c r="C454" s="29"/>
      <c r="D454" s="23"/>
      <c r="E454" s="27">
        <v>452</v>
      </c>
      <c r="F454" s="27"/>
      <c r="G454" s="27"/>
      <c r="H454" s="27"/>
      <c r="I454" s="27"/>
      <c r="J454" s="27"/>
      <c r="K454" s="27"/>
      <c r="L454" s="27"/>
      <c r="M454" s="27"/>
      <c r="N454" s="27"/>
      <c r="O454" s="14"/>
    </row>
    <row r="455" spans="1:15">
      <c r="A455" s="52"/>
      <c r="B455" s="31">
        <v>40631</v>
      </c>
      <c r="C455" s="29"/>
      <c r="D455" s="23"/>
      <c r="E455" s="27">
        <v>453</v>
      </c>
      <c r="F455" s="27"/>
      <c r="G455" s="27"/>
      <c r="H455" s="27"/>
      <c r="I455" s="27"/>
      <c r="J455" s="27"/>
      <c r="K455" s="27"/>
      <c r="L455" s="27"/>
      <c r="M455" s="27"/>
      <c r="N455" s="27"/>
      <c r="O455" s="14"/>
    </row>
    <row r="456" spans="1:15">
      <c r="A456" s="52"/>
      <c r="B456" s="31">
        <v>40632</v>
      </c>
      <c r="C456" s="29"/>
      <c r="D456" s="23"/>
      <c r="E456" s="27">
        <v>454</v>
      </c>
      <c r="F456" s="27"/>
      <c r="G456" s="27"/>
      <c r="H456" s="27"/>
      <c r="I456" s="27"/>
      <c r="J456" s="27"/>
      <c r="K456" s="27"/>
      <c r="L456" s="27"/>
      <c r="M456" s="27"/>
      <c r="N456" s="27"/>
      <c r="O456" s="14"/>
    </row>
    <row r="457" spans="1:15">
      <c r="A457" s="53"/>
      <c r="B457" s="31">
        <v>40633</v>
      </c>
      <c r="C457" s="29"/>
      <c r="D457" s="23"/>
      <c r="E457" s="27">
        <v>455</v>
      </c>
      <c r="F457" s="27"/>
      <c r="G457" s="27"/>
      <c r="H457" s="27"/>
      <c r="I457" s="27"/>
      <c r="J457" s="27"/>
      <c r="K457" s="27"/>
      <c r="L457" s="27"/>
      <c r="M457" s="27"/>
      <c r="N457" s="27"/>
      <c r="O457" s="14"/>
    </row>
    <row r="458" spans="1:15">
      <c r="A458" s="48" t="s">
        <v>49</v>
      </c>
      <c r="B458" s="31">
        <v>40634</v>
      </c>
      <c r="C458" s="29"/>
      <c r="D458" s="23"/>
      <c r="E458" s="27">
        <v>456</v>
      </c>
      <c r="F458" s="27"/>
      <c r="G458" s="27"/>
      <c r="H458" s="27"/>
      <c r="I458" s="27"/>
      <c r="J458" s="27"/>
      <c r="K458" s="27"/>
      <c r="L458" s="27"/>
      <c r="M458" s="27"/>
      <c r="N458" s="27"/>
      <c r="O458" s="14"/>
    </row>
    <row r="459" spans="1:15">
      <c r="A459" s="49"/>
      <c r="B459" s="31">
        <v>40635</v>
      </c>
      <c r="C459" s="29"/>
      <c r="D459" s="23"/>
      <c r="E459" s="27">
        <v>457</v>
      </c>
      <c r="F459" s="27"/>
      <c r="G459" s="27"/>
      <c r="H459" s="27"/>
      <c r="I459" s="27"/>
      <c r="J459" s="27"/>
      <c r="K459" s="27"/>
      <c r="L459" s="27"/>
      <c r="M459" s="27"/>
      <c r="N459" s="27"/>
      <c r="O459" s="14"/>
    </row>
    <row r="460" spans="1:15">
      <c r="A460" s="49"/>
      <c r="B460" s="31">
        <v>40636</v>
      </c>
      <c r="C460" s="29"/>
      <c r="D460" s="23"/>
      <c r="E460" s="27">
        <v>458</v>
      </c>
      <c r="F460" s="27"/>
      <c r="G460" s="27"/>
      <c r="H460" s="27"/>
      <c r="I460" s="27"/>
      <c r="J460" s="27"/>
      <c r="K460" s="27"/>
      <c r="L460" s="27"/>
      <c r="M460" s="27"/>
      <c r="N460" s="27"/>
      <c r="O460" s="14"/>
    </row>
    <row r="461" spans="1:15">
      <c r="A461" s="49"/>
      <c r="B461" s="31">
        <v>40637</v>
      </c>
      <c r="C461" s="29"/>
      <c r="D461" s="23"/>
      <c r="E461" s="27">
        <v>459</v>
      </c>
      <c r="F461" s="27"/>
      <c r="G461" s="27"/>
      <c r="H461" s="27"/>
      <c r="I461" s="27"/>
      <c r="J461" s="27"/>
      <c r="K461" s="27"/>
      <c r="L461" s="27"/>
      <c r="M461" s="27"/>
      <c r="N461" s="27"/>
      <c r="O461" s="14"/>
    </row>
    <row r="462" spans="1:15">
      <c r="A462" s="49"/>
      <c r="B462" s="31">
        <v>40638</v>
      </c>
      <c r="C462" s="29"/>
      <c r="D462" s="23"/>
      <c r="E462" s="27">
        <v>460</v>
      </c>
      <c r="F462" s="27"/>
      <c r="G462" s="27"/>
      <c r="H462" s="27"/>
      <c r="I462" s="27"/>
      <c r="J462" s="27"/>
      <c r="K462" s="27"/>
      <c r="L462" s="27"/>
      <c r="M462" s="27"/>
      <c r="N462" s="27"/>
      <c r="O462" s="14"/>
    </row>
    <row r="463" spans="1:15">
      <c r="A463" s="49"/>
      <c r="B463" s="31">
        <v>40639</v>
      </c>
      <c r="C463" s="29"/>
      <c r="D463" s="23"/>
      <c r="E463" s="27">
        <v>461</v>
      </c>
      <c r="F463" s="27"/>
      <c r="G463" s="27"/>
      <c r="H463" s="27"/>
      <c r="I463" s="27"/>
      <c r="J463" s="27"/>
      <c r="K463" s="27"/>
      <c r="L463" s="27"/>
      <c r="M463" s="27"/>
      <c r="N463" s="27"/>
      <c r="O463" s="14"/>
    </row>
    <row r="464" spans="1:15">
      <c r="A464" s="49"/>
      <c r="B464" s="31">
        <v>40640</v>
      </c>
      <c r="C464" s="29"/>
      <c r="D464" s="23"/>
      <c r="E464" s="27">
        <v>462</v>
      </c>
      <c r="F464" s="27"/>
      <c r="G464" s="27"/>
      <c r="H464" s="27"/>
      <c r="I464" s="27"/>
      <c r="J464" s="27"/>
      <c r="K464" s="27"/>
      <c r="L464" s="27"/>
      <c r="M464" s="27"/>
      <c r="N464" s="27"/>
      <c r="O464" s="14"/>
    </row>
    <row r="465" spans="1:15">
      <c r="A465" s="49"/>
      <c r="B465" s="31">
        <v>40641</v>
      </c>
      <c r="C465" s="29"/>
      <c r="D465" s="23"/>
      <c r="E465" s="27">
        <v>463</v>
      </c>
      <c r="F465" s="27"/>
      <c r="G465" s="27"/>
      <c r="H465" s="27"/>
      <c r="I465" s="27"/>
      <c r="J465" s="27"/>
      <c r="K465" s="27"/>
      <c r="L465" s="27"/>
      <c r="M465" s="27"/>
      <c r="N465" s="27"/>
      <c r="O465" s="14"/>
    </row>
    <row r="466" spans="1:15">
      <c r="A466" s="49"/>
      <c r="B466" s="31">
        <v>40642</v>
      </c>
      <c r="C466" s="29"/>
      <c r="D466" s="23"/>
      <c r="E466" s="27">
        <v>464</v>
      </c>
      <c r="F466" s="27"/>
      <c r="G466" s="27"/>
      <c r="H466" s="27"/>
      <c r="I466" s="27"/>
      <c r="J466" s="27"/>
      <c r="K466" s="27"/>
      <c r="L466" s="27"/>
      <c r="M466" s="27"/>
      <c r="N466" s="27"/>
      <c r="O466" s="14"/>
    </row>
    <row r="467" spans="1:15">
      <c r="A467" s="49"/>
      <c r="B467" s="31">
        <v>40643</v>
      </c>
      <c r="C467" s="29"/>
      <c r="D467" s="23"/>
      <c r="E467" s="27">
        <v>465</v>
      </c>
      <c r="F467" s="27"/>
      <c r="G467" s="27"/>
      <c r="H467" s="27"/>
      <c r="I467" s="27"/>
      <c r="J467" s="27"/>
      <c r="K467" s="27"/>
      <c r="L467" s="27"/>
      <c r="M467" s="27"/>
      <c r="N467" s="27"/>
      <c r="O467" s="14"/>
    </row>
    <row r="468" spans="1:15">
      <c r="A468" s="49"/>
      <c r="B468" s="31">
        <v>40644</v>
      </c>
      <c r="C468" s="29"/>
      <c r="D468" s="23"/>
      <c r="E468" s="27">
        <v>466</v>
      </c>
      <c r="F468" s="27"/>
      <c r="G468" s="27"/>
      <c r="H468" s="27"/>
      <c r="I468" s="27"/>
      <c r="J468" s="27"/>
      <c r="K468" s="27"/>
      <c r="L468" s="27"/>
      <c r="M468" s="27"/>
      <c r="N468" s="27"/>
      <c r="O468" s="14"/>
    </row>
    <row r="469" spans="1:15">
      <c r="A469" s="49"/>
      <c r="B469" s="31">
        <v>40645</v>
      </c>
      <c r="C469" s="29"/>
      <c r="D469" s="23"/>
      <c r="E469" s="27">
        <v>467</v>
      </c>
      <c r="F469" s="27"/>
      <c r="G469" s="27"/>
      <c r="H469" s="27"/>
      <c r="I469" s="27"/>
      <c r="J469" s="27"/>
      <c r="K469" s="27"/>
      <c r="L469" s="27"/>
      <c r="M469" s="27"/>
      <c r="N469" s="27"/>
      <c r="O469" s="14"/>
    </row>
    <row r="470" spans="1:15">
      <c r="A470" s="49"/>
      <c r="B470" s="31">
        <v>40646</v>
      </c>
      <c r="C470" s="29"/>
      <c r="D470" s="23"/>
      <c r="E470" s="27">
        <v>468</v>
      </c>
      <c r="F470" s="27"/>
      <c r="G470" s="27"/>
      <c r="H470" s="27"/>
      <c r="I470" s="27"/>
      <c r="J470" s="27"/>
      <c r="K470" s="27"/>
      <c r="L470" s="27"/>
      <c r="M470" s="27"/>
      <c r="N470" s="27"/>
      <c r="O470" s="14"/>
    </row>
    <row r="471" spans="1:15">
      <c r="A471" s="49"/>
      <c r="B471" s="31">
        <v>40647</v>
      </c>
      <c r="C471" s="29"/>
      <c r="D471" s="23"/>
      <c r="E471" s="27">
        <v>469</v>
      </c>
      <c r="F471" s="27"/>
      <c r="G471" s="27"/>
      <c r="H471" s="27"/>
      <c r="I471" s="27"/>
      <c r="J471" s="27"/>
      <c r="K471" s="27"/>
      <c r="L471" s="27"/>
      <c r="M471" s="27"/>
      <c r="N471" s="27"/>
      <c r="O471" s="14"/>
    </row>
    <row r="472" spans="1:15">
      <c r="A472" s="49"/>
      <c r="B472" s="31">
        <v>40648</v>
      </c>
      <c r="C472" s="29"/>
      <c r="D472" s="23"/>
      <c r="E472" s="27">
        <v>470</v>
      </c>
      <c r="F472" s="27"/>
      <c r="G472" s="27"/>
      <c r="H472" s="27"/>
      <c r="I472" s="27"/>
      <c r="J472" s="27"/>
      <c r="K472" s="27"/>
      <c r="L472" s="27"/>
      <c r="M472" s="27"/>
      <c r="N472" s="27"/>
      <c r="O472" s="14"/>
    </row>
    <row r="473" spans="1:15">
      <c r="A473" s="49"/>
      <c r="B473" s="31">
        <v>40649</v>
      </c>
      <c r="C473" s="29"/>
      <c r="D473" s="23"/>
      <c r="E473" s="27">
        <v>471</v>
      </c>
      <c r="F473" s="27"/>
      <c r="G473" s="27"/>
      <c r="H473" s="27"/>
      <c r="I473" s="27"/>
      <c r="J473" s="27"/>
      <c r="K473" s="27"/>
      <c r="L473" s="27"/>
      <c r="M473" s="27"/>
      <c r="N473" s="27"/>
      <c r="O473" s="14"/>
    </row>
    <row r="474" spans="1:15">
      <c r="A474" s="49"/>
      <c r="B474" s="25">
        <v>40650</v>
      </c>
      <c r="C474" s="29"/>
      <c r="D474" s="23"/>
      <c r="E474" s="27">
        <v>472</v>
      </c>
      <c r="F474" s="27"/>
      <c r="G474" s="27"/>
      <c r="H474" s="27"/>
      <c r="I474" s="27"/>
      <c r="J474" s="27"/>
      <c r="K474" s="27"/>
      <c r="L474" s="27"/>
      <c r="M474" s="27"/>
      <c r="N474" s="27"/>
      <c r="O474" s="14"/>
    </row>
    <row r="475" spans="1:15">
      <c r="A475" s="49"/>
      <c r="B475" s="31">
        <v>40651</v>
      </c>
      <c r="C475" s="29"/>
      <c r="D475" s="23"/>
      <c r="E475" s="27">
        <v>473</v>
      </c>
      <c r="F475" s="27"/>
      <c r="G475" s="27"/>
      <c r="H475" s="27"/>
      <c r="I475" s="27"/>
      <c r="J475" s="27"/>
      <c r="K475" s="27"/>
      <c r="L475" s="27"/>
      <c r="M475" s="27"/>
      <c r="N475" s="27"/>
      <c r="O475" s="14"/>
    </row>
    <row r="476" spans="1:15">
      <c r="A476" s="49"/>
      <c r="B476" s="31">
        <v>40652</v>
      </c>
      <c r="C476" s="29"/>
      <c r="D476" s="23"/>
      <c r="E476" s="27">
        <v>474</v>
      </c>
      <c r="F476" s="27"/>
      <c r="G476" s="27"/>
      <c r="H476" s="27"/>
      <c r="I476" s="27"/>
      <c r="J476" s="27"/>
      <c r="K476" s="27"/>
      <c r="L476" s="27"/>
      <c r="M476" s="27"/>
      <c r="N476" s="27"/>
      <c r="O476" s="14"/>
    </row>
    <row r="477" spans="1:15">
      <c r="A477" s="49"/>
      <c r="B477" s="31">
        <v>40653</v>
      </c>
      <c r="C477" s="29"/>
      <c r="D477" s="23"/>
      <c r="E477" s="27">
        <v>475</v>
      </c>
      <c r="F477" s="27"/>
      <c r="G477" s="27"/>
      <c r="H477" s="27"/>
      <c r="I477" s="27"/>
      <c r="J477" s="27"/>
      <c r="K477" s="27"/>
      <c r="L477" s="27"/>
      <c r="M477" s="27"/>
      <c r="N477" s="27"/>
      <c r="O477" s="14"/>
    </row>
    <row r="478" spans="1:15">
      <c r="A478" s="49"/>
      <c r="B478" s="31">
        <v>40654</v>
      </c>
      <c r="C478" s="29"/>
      <c r="D478" s="23"/>
      <c r="E478" s="27">
        <v>476</v>
      </c>
      <c r="F478" s="27"/>
      <c r="G478" s="27"/>
      <c r="H478" s="27"/>
      <c r="I478" s="27"/>
      <c r="J478" s="27"/>
      <c r="K478" s="27"/>
      <c r="L478" s="27"/>
      <c r="M478" s="27"/>
      <c r="N478" s="27"/>
      <c r="O478" s="14"/>
    </row>
    <row r="479" spans="1:15">
      <c r="A479" s="49"/>
      <c r="B479" s="31">
        <v>40655</v>
      </c>
      <c r="C479" s="29"/>
      <c r="D479" s="23"/>
      <c r="E479" s="27">
        <v>477</v>
      </c>
      <c r="F479" s="27"/>
      <c r="G479" s="27"/>
      <c r="H479" s="27"/>
      <c r="I479" s="27"/>
      <c r="J479" s="27"/>
      <c r="K479" s="27"/>
      <c r="L479" s="27"/>
      <c r="M479" s="27"/>
      <c r="N479" s="27"/>
      <c r="O479" s="14"/>
    </row>
    <row r="480" spans="1:15">
      <c r="A480" s="49"/>
      <c r="B480" s="31">
        <v>40656</v>
      </c>
      <c r="C480" s="29"/>
      <c r="D480" s="23"/>
      <c r="E480" s="27">
        <v>478</v>
      </c>
      <c r="F480" s="27"/>
      <c r="G480" s="27"/>
      <c r="H480" s="27"/>
      <c r="I480" s="27"/>
      <c r="J480" s="27"/>
      <c r="K480" s="27"/>
      <c r="L480" s="27"/>
      <c r="M480" s="27"/>
      <c r="N480" s="27"/>
      <c r="O480" s="14"/>
    </row>
    <row r="481" spans="1:15">
      <c r="A481" s="49"/>
      <c r="B481" s="31">
        <v>40657</v>
      </c>
      <c r="C481" s="29"/>
      <c r="D481" s="23"/>
      <c r="E481" s="27">
        <v>479</v>
      </c>
      <c r="F481" s="27"/>
      <c r="G481" s="27"/>
      <c r="H481" s="27"/>
      <c r="I481" s="27"/>
      <c r="J481" s="27"/>
      <c r="K481" s="27"/>
      <c r="L481" s="27"/>
      <c r="M481" s="27"/>
      <c r="N481" s="27"/>
      <c r="O481" s="14"/>
    </row>
    <row r="482" spans="1:15">
      <c r="A482" s="49"/>
      <c r="B482" s="31">
        <v>40658</v>
      </c>
      <c r="C482" s="29"/>
      <c r="D482" s="23"/>
      <c r="E482" s="27">
        <v>480</v>
      </c>
      <c r="F482" s="27"/>
      <c r="G482" s="27"/>
      <c r="H482" s="27"/>
      <c r="I482" s="27"/>
      <c r="J482" s="27"/>
      <c r="K482" s="27"/>
      <c r="L482" s="27"/>
      <c r="M482" s="27"/>
      <c r="N482" s="27"/>
      <c r="O482" s="14"/>
    </row>
    <row r="483" spans="1:15">
      <c r="A483" s="49"/>
      <c r="B483" s="31">
        <v>40659</v>
      </c>
      <c r="C483" s="29"/>
      <c r="D483" s="23"/>
      <c r="E483" s="27">
        <v>481</v>
      </c>
      <c r="F483" s="27"/>
      <c r="G483" s="27"/>
      <c r="H483" s="27"/>
      <c r="I483" s="27"/>
      <c r="J483" s="27"/>
      <c r="K483" s="27"/>
      <c r="L483" s="27"/>
      <c r="M483" s="27"/>
      <c r="N483" s="27"/>
      <c r="O483" s="14"/>
    </row>
    <row r="484" spans="1:15">
      <c r="A484" s="49"/>
      <c r="B484" s="31">
        <v>40660</v>
      </c>
      <c r="C484" s="29"/>
      <c r="D484" s="23"/>
      <c r="E484" s="27">
        <v>482</v>
      </c>
      <c r="F484" s="27"/>
      <c r="G484" s="27"/>
      <c r="H484" s="27"/>
      <c r="I484" s="27"/>
      <c r="J484" s="27"/>
      <c r="K484" s="27"/>
      <c r="L484" s="27"/>
      <c r="M484" s="27"/>
      <c r="N484" s="27"/>
      <c r="O484" s="14"/>
    </row>
    <row r="485" spans="1:15">
      <c r="A485" s="49"/>
      <c r="B485" s="31">
        <v>40661</v>
      </c>
      <c r="C485" s="29"/>
      <c r="D485" s="23"/>
      <c r="E485" s="27">
        <v>483</v>
      </c>
      <c r="F485" s="27"/>
      <c r="G485" s="27"/>
      <c r="H485" s="27"/>
      <c r="I485" s="27"/>
      <c r="J485" s="27"/>
      <c r="K485" s="27"/>
      <c r="L485" s="27"/>
      <c r="M485" s="27"/>
      <c r="N485" s="27"/>
      <c r="O485" s="14"/>
    </row>
    <row r="486" spans="1:15">
      <c r="A486" s="49"/>
      <c r="B486" s="31">
        <v>40662</v>
      </c>
      <c r="C486" s="29"/>
      <c r="D486" s="23"/>
      <c r="E486" s="27">
        <v>484</v>
      </c>
      <c r="F486" s="27"/>
      <c r="G486" s="27"/>
      <c r="H486" s="27"/>
      <c r="I486" s="27"/>
      <c r="J486" s="27"/>
      <c r="K486" s="27"/>
      <c r="L486" s="27"/>
      <c r="M486" s="27"/>
      <c r="N486" s="27"/>
      <c r="O486" s="14"/>
    </row>
    <row r="487" spans="1:15">
      <c r="A487" s="50"/>
      <c r="B487" s="31">
        <v>40663</v>
      </c>
      <c r="C487" s="29"/>
      <c r="D487" s="23"/>
      <c r="E487" s="27">
        <v>485</v>
      </c>
      <c r="F487" s="27"/>
      <c r="G487" s="27"/>
      <c r="H487" s="27"/>
      <c r="I487" s="27"/>
      <c r="J487" s="27"/>
      <c r="K487" s="27"/>
      <c r="L487" s="27"/>
      <c r="M487" s="27"/>
      <c r="N487" s="27"/>
      <c r="O487" s="14"/>
    </row>
    <row r="488" spans="1:15" ht="15" customHeight="1">
      <c r="A488" s="45" t="s">
        <v>50</v>
      </c>
      <c r="B488" s="31">
        <v>40664</v>
      </c>
      <c r="C488" s="29"/>
      <c r="D488" s="23"/>
      <c r="E488" s="27">
        <v>486</v>
      </c>
      <c r="F488" s="27"/>
      <c r="G488" s="27"/>
      <c r="H488" s="27"/>
      <c r="I488" s="27"/>
      <c r="J488" s="27"/>
      <c r="K488" s="27"/>
      <c r="L488" s="27"/>
      <c r="M488" s="27"/>
      <c r="N488" s="27"/>
      <c r="O488" s="14"/>
    </row>
    <row r="489" spans="1:15">
      <c r="A489" s="46"/>
      <c r="B489" s="31">
        <v>40665</v>
      </c>
      <c r="C489" s="29"/>
      <c r="D489" s="23"/>
      <c r="E489" s="27">
        <v>487</v>
      </c>
      <c r="F489" s="27"/>
      <c r="G489" s="27"/>
      <c r="H489" s="27"/>
      <c r="I489" s="27"/>
      <c r="J489" s="27"/>
      <c r="K489" s="27"/>
      <c r="L489" s="27"/>
      <c r="M489" s="27"/>
      <c r="N489" s="27"/>
      <c r="O489" s="14"/>
    </row>
    <row r="490" spans="1:15">
      <c r="A490" s="46"/>
      <c r="B490" s="25">
        <v>40666</v>
      </c>
      <c r="C490" s="29"/>
      <c r="D490" s="23"/>
      <c r="E490" s="27">
        <v>488</v>
      </c>
      <c r="F490" s="27"/>
      <c r="G490" s="27"/>
      <c r="H490" s="27"/>
      <c r="I490" s="27"/>
      <c r="J490" s="27"/>
      <c r="K490" s="27"/>
      <c r="L490" s="27"/>
      <c r="M490" s="27"/>
      <c r="N490" s="27"/>
      <c r="O490" s="14"/>
    </row>
    <row r="491" spans="1:15">
      <c r="A491" s="46"/>
      <c r="B491" s="31">
        <v>40667</v>
      </c>
      <c r="C491" s="29"/>
      <c r="D491" s="23"/>
      <c r="E491" s="27">
        <v>489</v>
      </c>
      <c r="F491" s="27"/>
      <c r="G491" s="27"/>
      <c r="H491" s="27"/>
      <c r="I491" s="27"/>
      <c r="J491" s="27"/>
      <c r="K491" s="27"/>
      <c r="L491" s="27"/>
      <c r="M491" s="27"/>
      <c r="N491" s="27"/>
      <c r="O491" s="14"/>
    </row>
    <row r="492" spans="1:15">
      <c r="A492" s="46"/>
      <c r="B492" s="31">
        <v>40668</v>
      </c>
      <c r="C492" s="29"/>
      <c r="D492" s="23"/>
      <c r="E492" s="27">
        <v>490</v>
      </c>
      <c r="F492" s="27"/>
      <c r="G492" s="27"/>
      <c r="H492" s="27"/>
      <c r="I492" s="27"/>
      <c r="J492" s="27"/>
      <c r="K492" s="27"/>
      <c r="L492" s="27"/>
      <c r="M492" s="27"/>
      <c r="N492" s="27"/>
      <c r="O492" s="14"/>
    </row>
    <row r="493" spans="1:15">
      <c r="A493" s="46"/>
      <c r="B493" s="31">
        <v>40669</v>
      </c>
      <c r="C493" s="29"/>
      <c r="D493" s="23"/>
      <c r="E493" s="27">
        <v>491</v>
      </c>
      <c r="F493" s="27"/>
      <c r="G493" s="27"/>
      <c r="H493" s="27"/>
      <c r="I493" s="27"/>
      <c r="J493" s="27"/>
      <c r="K493" s="27"/>
      <c r="L493" s="27"/>
      <c r="M493" s="27"/>
      <c r="N493" s="27"/>
      <c r="O493" s="14"/>
    </row>
    <row r="494" spans="1:15">
      <c r="A494" s="46"/>
      <c r="B494" s="31">
        <v>40670</v>
      </c>
      <c r="C494" s="29"/>
      <c r="D494" s="23"/>
      <c r="E494" s="27">
        <v>492</v>
      </c>
      <c r="F494" s="27"/>
      <c r="G494" s="27"/>
      <c r="H494" s="27"/>
      <c r="I494" s="27"/>
      <c r="J494" s="27"/>
      <c r="K494" s="27"/>
      <c r="L494" s="27"/>
      <c r="M494" s="27"/>
      <c r="N494" s="27"/>
      <c r="O494" s="14"/>
    </row>
    <row r="495" spans="1:15">
      <c r="A495" s="46"/>
      <c r="B495" s="31">
        <v>40671</v>
      </c>
      <c r="C495" s="29"/>
      <c r="D495" s="23"/>
      <c r="E495" s="27">
        <v>493</v>
      </c>
      <c r="F495" s="27"/>
      <c r="G495" s="27"/>
      <c r="H495" s="27"/>
      <c r="I495" s="27"/>
      <c r="J495" s="27"/>
      <c r="K495" s="27"/>
      <c r="L495" s="27"/>
      <c r="M495" s="27"/>
      <c r="N495" s="27"/>
      <c r="O495" s="14"/>
    </row>
    <row r="496" spans="1:15">
      <c r="A496" s="46"/>
      <c r="B496" s="31">
        <v>40672</v>
      </c>
      <c r="C496" s="29"/>
      <c r="D496" s="23"/>
      <c r="E496" s="27">
        <v>494</v>
      </c>
      <c r="F496" s="27"/>
      <c r="G496" s="27"/>
      <c r="H496" s="27"/>
      <c r="I496" s="27"/>
      <c r="J496" s="27"/>
      <c r="K496" s="27"/>
      <c r="L496" s="27"/>
      <c r="M496" s="27"/>
      <c r="N496" s="27"/>
      <c r="O496" s="14"/>
    </row>
    <row r="497" spans="1:21">
      <c r="A497" s="46"/>
      <c r="B497" s="31">
        <v>40673</v>
      </c>
      <c r="C497" s="29"/>
      <c r="D497" s="23"/>
      <c r="E497" s="27">
        <v>495</v>
      </c>
      <c r="F497" s="27"/>
      <c r="G497" s="27"/>
      <c r="H497" s="27"/>
      <c r="I497" s="27"/>
      <c r="J497" s="27"/>
      <c r="K497" s="27"/>
      <c r="L497" s="27"/>
      <c r="M497" s="27"/>
      <c r="N497" s="27"/>
      <c r="O497" s="14"/>
      <c r="P497" s="14"/>
      <c r="Q497" s="15"/>
      <c r="R497" s="16"/>
      <c r="S497" s="16"/>
      <c r="T497" s="16"/>
      <c r="U497" s="16"/>
    </row>
    <row r="498" spans="1:21">
      <c r="A498" s="46"/>
      <c r="B498" s="31">
        <v>40674</v>
      </c>
      <c r="C498" s="29"/>
      <c r="D498" s="23"/>
      <c r="E498" s="27">
        <v>496</v>
      </c>
      <c r="F498" s="27"/>
      <c r="G498" s="27"/>
      <c r="H498" s="27"/>
      <c r="I498" s="27"/>
      <c r="J498" s="27"/>
      <c r="K498" s="27"/>
      <c r="L498" s="27"/>
      <c r="M498" s="27"/>
      <c r="N498" s="27"/>
      <c r="O498" s="14"/>
      <c r="P498" s="14"/>
      <c r="Q498" s="15"/>
      <c r="R498" s="16"/>
      <c r="S498" s="16"/>
      <c r="T498" s="16"/>
      <c r="U498" s="16"/>
    </row>
    <row r="499" spans="1:21">
      <c r="A499" s="46"/>
      <c r="B499" s="25">
        <v>40675</v>
      </c>
      <c r="C499" s="29"/>
      <c r="D499" s="23"/>
      <c r="E499" s="27">
        <v>497</v>
      </c>
      <c r="F499" s="27"/>
      <c r="G499" s="27"/>
      <c r="H499" s="27"/>
      <c r="I499" s="27"/>
      <c r="J499" s="27"/>
      <c r="K499" s="27"/>
      <c r="L499" s="27"/>
      <c r="M499" s="27"/>
      <c r="N499" s="27"/>
      <c r="O499" s="14"/>
      <c r="P499" s="14"/>
      <c r="Q499" s="15"/>
      <c r="R499" s="16"/>
      <c r="S499" s="16"/>
      <c r="T499" s="16"/>
      <c r="U499" s="16"/>
    </row>
    <row r="500" spans="1:21">
      <c r="O500" s="14"/>
    </row>
  </sheetData>
  <mergeCells count="18">
    <mergeCell ref="R1:U1"/>
    <mergeCell ref="A3:A33"/>
    <mergeCell ref="A34:A61"/>
    <mergeCell ref="A62:A92"/>
    <mergeCell ref="A93:A122"/>
    <mergeCell ref="A123:A153"/>
    <mergeCell ref="A154:A183"/>
    <mergeCell ref="A184:A214"/>
    <mergeCell ref="A215:A245"/>
    <mergeCell ref="A246:A275"/>
    <mergeCell ref="A427:A457"/>
    <mergeCell ref="A458:A487"/>
    <mergeCell ref="A488:A499"/>
    <mergeCell ref="A276:A306"/>
    <mergeCell ref="A307:A336"/>
    <mergeCell ref="A337:A367"/>
    <mergeCell ref="A368:A398"/>
    <mergeCell ref="A399:A426"/>
  </mergeCells>
  <pageMargins left="0.11811023622047245" right="0.11811023622047245" top="0.15748031496062992" bottom="0.15748031496062992" header="0" footer="0"/>
  <pageSetup paperSize="9" orientation="landscape" horizontalDpi="300" verticalDpi="300" r:id="rId1"/>
  <rowBreaks count="2" manualBreakCount="2">
    <brk id="336" max="16383" man="1"/>
    <brk id="3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Bonjean</dc:creator>
  <cp:lastModifiedBy>Thierry Bonjean</cp:lastModifiedBy>
  <cp:lastPrinted>2011-05-06T07:46:53Z</cp:lastPrinted>
  <dcterms:created xsi:type="dcterms:W3CDTF">2011-05-01T15:56:12Z</dcterms:created>
  <dcterms:modified xsi:type="dcterms:W3CDTF">2011-05-06T07:49:11Z</dcterms:modified>
</cp:coreProperties>
</file>